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<sst xmlns="http://schemas.openxmlformats.org/spreadsheetml/2006/main" count="295" uniqueCount="86">
  <si>
    <t>Hybrid burn in</t>
  </si>
  <si>
    <t>VME crate</t>
  </si>
  <si>
    <t>PC</t>
  </si>
  <si>
    <t>NI controller/interface</t>
  </si>
  <si>
    <t>Module burn in</t>
  </si>
  <si>
    <t>many</t>
  </si>
  <si>
    <t>on order</t>
  </si>
  <si>
    <t>there</t>
  </si>
  <si>
    <t>PARTS</t>
  </si>
  <si>
    <t>QTY</t>
  </si>
  <si>
    <t>FROM</t>
  </si>
  <si>
    <t>STATUS</t>
  </si>
  <si>
    <t>support cards</t>
  </si>
  <si>
    <t>Gareth</t>
  </si>
  <si>
    <t>Nat Instr</t>
  </si>
  <si>
    <t>SCTLV</t>
  </si>
  <si>
    <t>Prague</t>
  </si>
  <si>
    <t>SCTLV cables</t>
  </si>
  <si>
    <t>to be made</t>
  </si>
  <si>
    <t>cables</t>
  </si>
  <si>
    <t>patch cards/connectors</t>
  </si>
  <si>
    <t>Lars/CERN</t>
  </si>
  <si>
    <t>Est. Delivery</t>
  </si>
  <si>
    <t>to be purchased</t>
  </si>
  <si>
    <t>October</t>
  </si>
  <si>
    <t>Software</t>
  </si>
  <si>
    <t xml:space="preserve">continuous triggers, but to run </t>
  </si>
  <si>
    <t>long term test macro:</t>
  </si>
  <si>
    <t>tests periodically to check that</t>
  </si>
  <si>
    <t>everything works</t>
  </si>
  <si>
    <t>checks to switch off power</t>
  </si>
  <si>
    <t>UK (Dave Charlton)</t>
  </si>
  <si>
    <t>soon</t>
  </si>
  <si>
    <t>Database</t>
  </si>
  <si>
    <t>LBNL/UK</t>
  </si>
  <si>
    <t>November</t>
  </si>
  <si>
    <t>Hybrid testing</t>
  </si>
  <si>
    <t>Module Testing</t>
  </si>
  <si>
    <t xml:space="preserve">there </t>
  </si>
  <si>
    <t>COST</t>
  </si>
  <si>
    <t>UCSC</t>
  </si>
  <si>
    <t>LBNL</t>
  </si>
  <si>
    <t>1000 CHF</t>
  </si>
  <si>
    <t>1800 CHF each</t>
  </si>
  <si>
    <t>Power supply (-5V) for VME</t>
  </si>
  <si>
    <t>Power supply (-5V)  for VME</t>
  </si>
  <si>
    <t>Power supply  (-5V) for VME</t>
  </si>
  <si>
    <t>SCTLV 2ch</t>
  </si>
  <si>
    <t>to be ordered</t>
  </si>
  <si>
    <t>January</t>
  </si>
  <si>
    <t>Lars/CERN or US</t>
  </si>
  <si>
    <t>660 or less</t>
  </si>
  <si>
    <t>Comments</t>
  </si>
  <si>
    <t>2630 GPB</t>
  </si>
  <si>
    <t>3450 GPB</t>
  </si>
  <si>
    <t>NI-GPIB-PCI interface</t>
  </si>
  <si>
    <t>Additional comments</t>
  </si>
  <si>
    <t>The cost of the Mustards systems differ (as you might recall from Andy's message) for the two different orders. The systems we have</t>
  </si>
  <si>
    <t xml:space="preserve">The cost for the patch and connectors + soldering at CERN is ~1000 CHF for 42 cards. If we need to fabricate one card for each </t>
  </si>
  <si>
    <t>US-ATLAS-SCT hybrid-module production testing part list</t>
  </si>
  <si>
    <t>than that.  It will try to investigate how much it would cost to make them in the US once we get the layout from OSLO/CERN.</t>
  </si>
  <si>
    <t>already were 3450 GBP each, while the additional 5 systems are 13,150 GBP (2630 each).</t>
  </si>
  <si>
    <t>Crakow</t>
  </si>
  <si>
    <t>1645CHF each</t>
  </si>
  <si>
    <t>HV-bias /4mod</t>
  </si>
  <si>
    <t>1645 CHF</t>
  </si>
  <si>
    <t>1645 CHF each</t>
  </si>
  <si>
    <t>In red the cost of item still to be purchased.</t>
  </si>
  <si>
    <t>TOTALS</t>
  </si>
  <si>
    <t>UK</t>
  </si>
  <si>
    <t>PPR</t>
  </si>
  <si>
    <t>PRR</t>
  </si>
  <si>
    <t>Mustard/Slog</t>
  </si>
  <si>
    <t>A. Ciocio  - October 24, 2001</t>
  </si>
  <si>
    <t>received</t>
  </si>
  <si>
    <t>ordered</t>
  </si>
  <si>
    <t>Spares</t>
  </si>
  <si>
    <t xml:space="preserve">Mustard/Slog </t>
  </si>
  <si>
    <t xml:space="preserve">PPR </t>
  </si>
  <si>
    <t>Support cards</t>
  </si>
  <si>
    <t>Mustard/Slog/PPR(SPARE)</t>
  </si>
  <si>
    <t>PPR(SPARE)</t>
  </si>
  <si>
    <t xml:space="preserve">hybrid/module we produce, we need 660 more. At some point there will be some recycling therefore we would need less </t>
  </si>
  <si>
    <t>material</t>
  </si>
  <si>
    <t>December</t>
  </si>
  <si>
    <t>estimate upper limit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</si>
</sst>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="75" zoomScaleNormal="75" workbookViewId="0" topLeftCell="A98">
      <selection activeCell="I46" sqref="I46"/>
    </sheetView>
  </sheetViews>
  <sheetFormatPr defaultColWidth="9.140625" defaultRowHeight="12.75"/>
  <cols>
    <col min="1" max="1" width="25.57421875" style="0" customWidth="1"/>
    <col min="2" max="2" width="12.00390625" style="4" customWidth="1"/>
    <col min="3" max="3" width="16.140625" style="4" customWidth="1"/>
    <col min="4" max="4" width="18.140625" style="6" customWidth="1"/>
    <col min="5" max="5" width="16.28125" style="4" customWidth="1"/>
    <col min="6" max="6" width="11.8515625" style="11" customWidth="1"/>
    <col min="7" max="7" width="17.28125" style="0" customWidth="1"/>
  </cols>
  <sheetData>
    <row r="1" spans="1:6" s="1" customFormat="1" ht="12.75" customHeight="1">
      <c r="A1" s="1" t="s">
        <v>59</v>
      </c>
      <c r="B1" s="7"/>
      <c r="C1" s="7"/>
      <c r="D1" s="8" t="s">
        <v>73</v>
      </c>
      <c r="E1" s="9"/>
      <c r="F1" s="11"/>
    </row>
    <row r="2" spans="2:6" s="1" customFormat="1" ht="12.75" customHeight="1">
      <c r="B2" s="7"/>
      <c r="C2" s="7"/>
      <c r="D2" s="8"/>
      <c r="E2" s="9"/>
      <c r="F2" s="11"/>
    </row>
    <row r="4" spans="1:5" ht="15.75">
      <c r="A4" s="10"/>
      <c r="B4" s="5"/>
      <c r="C4" s="13" t="s">
        <v>41</v>
      </c>
      <c r="D4" s="5"/>
      <c r="E4" s="5"/>
    </row>
    <row r="5" spans="1:5" ht="12.75">
      <c r="A5" s="10"/>
      <c r="B5" s="5"/>
      <c r="C5" s="5"/>
      <c r="D5" s="5"/>
      <c r="E5" s="5"/>
    </row>
    <row r="6" spans="1:9" ht="12.75">
      <c r="A6" s="3" t="s">
        <v>8</v>
      </c>
      <c r="B6" s="5" t="s">
        <v>9</v>
      </c>
      <c r="C6" s="5" t="s">
        <v>10</v>
      </c>
      <c r="D6" s="5" t="s">
        <v>11</v>
      </c>
      <c r="E6" s="5" t="s">
        <v>22</v>
      </c>
      <c r="F6" s="12" t="s">
        <v>39</v>
      </c>
      <c r="G6" s="5" t="s">
        <v>52</v>
      </c>
      <c r="H6" s="5" t="s">
        <v>41</v>
      </c>
      <c r="I6" s="5" t="s">
        <v>40</v>
      </c>
    </row>
    <row r="7" spans="1:7" ht="12.75">
      <c r="A7" s="10"/>
      <c r="B7" s="5"/>
      <c r="C7" s="5"/>
      <c r="D7" s="5"/>
      <c r="E7" s="5"/>
      <c r="G7" s="16"/>
    </row>
    <row r="8" spans="1:7" ht="12.75">
      <c r="A8" s="1" t="s">
        <v>36</v>
      </c>
      <c r="G8" s="16"/>
    </row>
    <row r="9" spans="1:8" ht="12.75">
      <c r="A9" t="s">
        <v>12</v>
      </c>
      <c r="B9" s="4">
        <v>1</v>
      </c>
      <c r="C9" s="4" t="s">
        <v>13</v>
      </c>
      <c r="D9" s="6" t="s">
        <v>38</v>
      </c>
      <c r="F9" s="11">
        <v>82</v>
      </c>
      <c r="G9" s="16"/>
      <c r="H9" s="11">
        <v>82</v>
      </c>
    </row>
    <row r="10" spans="1:9" ht="12.75">
      <c r="A10" t="s">
        <v>72</v>
      </c>
      <c r="B10" s="4">
        <v>1</v>
      </c>
      <c r="C10" s="4" t="s">
        <v>69</v>
      </c>
      <c r="D10" s="6" t="s">
        <v>7</v>
      </c>
      <c r="F10" s="11">
        <v>5054</v>
      </c>
      <c r="G10" s="4" t="s">
        <v>54</v>
      </c>
      <c r="I10" s="11">
        <v>5054</v>
      </c>
    </row>
    <row r="11" spans="1:8" ht="12.75">
      <c r="A11" t="s">
        <v>70</v>
      </c>
      <c r="B11" s="4">
        <v>1</v>
      </c>
      <c r="C11" s="4" t="s">
        <v>13</v>
      </c>
      <c r="D11" s="6" t="s">
        <v>7</v>
      </c>
      <c r="F11" s="11">
        <v>105</v>
      </c>
      <c r="G11" s="4"/>
      <c r="H11" s="11">
        <v>105</v>
      </c>
    </row>
    <row r="12" spans="1:8" ht="12.75">
      <c r="A12" t="s">
        <v>19</v>
      </c>
      <c r="D12" s="6" t="s">
        <v>7</v>
      </c>
      <c r="F12" s="11">
        <v>100</v>
      </c>
      <c r="G12" s="4" t="s">
        <v>83</v>
      </c>
      <c r="H12" s="11">
        <v>100</v>
      </c>
    </row>
    <row r="13" spans="1:9" ht="12.75">
      <c r="A13" t="s">
        <v>15</v>
      </c>
      <c r="B13" s="4">
        <v>1</v>
      </c>
      <c r="C13" s="4" t="s">
        <v>16</v>
      </c>
      <c r="D13" s="6" t="s">
        <v>7</v>
      </c>
      <c r="F13" s="11">
        <v>1119</v>
      </c>
      <c r="G13" s="18" t="s">
        <v>43</v>
      </c>
      <c r="I13" s="11">
        <v>1119</v>
      </c>
    </row>
    <row r="14" spans="1:8" ht="12.75">
      <c r="A14" t="s">
        <v>17</v>
      </c>
      <c r="D14" s="6" t="s">
        <v>18</v>
      </c>
      <c r="E14" s="4" t="s">
        <v>24</v>
      </c>
      <c r="F14" s="14">
        <v>100</v>
      </c>
      <c r="G14" s="4" t="s">
        <v>83</v>
      </c>
      <c r="H14" s="11">
        <v>100</v>
      </c>
    </row>
    <row r="15" spans="1:7" ht="12.75">
      <c r="A15" t="s">
        <v>44</v>
      </c>
      <c r="B15" s="4">
        <v>1</v>
      </c>
      <c r="D15" s="6" t="s">
        <v>7</v>
      </c>
      <c r="G15" s="16"/>
    </row>
    <row r="16" spans="1:7" ht="12.75">
      <c r="A16" t="s">
        <v>1</v>
      </c>
      <c r="B16" s="4">
        <v>1</v>
      </c>
      <c r="D16" s="6" t="s">
        <v>7</v>
      </c>
      <c r="G16" s="16"/>
    </row>
    <row r="17" spans="1:7" ht="12.75">
      <c r="A17" t="s">
        <v>3</v>
      </c>
      <c r="B17" s="4">
        <v>1</v>
      </c>
      <c r="C17" s="4" t="s">
        <v>14</v>
      </c>
      <c r="D17" s="6" t="s">
        <v>7</v>
      </c>
      <c r="G17" s="16"/>
    </row>
    <row r="18" spans="1:7" ht="12.75">
      <c r="A18" t="s">
        <v>2</v>
      </c>
      <c r="B18" s="4">
        <v>1</v>
      </c>
      <c r="D18" s="6" t="s">
        <v>7</v>
      </c>
      <c r="G18" s="16"/>
    </row>
    <row r="19" ht="12.75">
      <c r="G19" s="16"/>
    </row>
    <row r="20" ht="12.75">
      <c r="G20" s="16"/>
    </row>
    <row r="21" spans="1:7" ht="12.75">
      <c r="A21" s="1" t="s">
        <v>37</v>
      </c>
      <c r="G21" s="16"/>
    </row>
    <row r="22" spans="1:8" ht="12.75">
      <c r="A22" t="s">
        <v>12</v>
      </c>
      <c r="B22" s="4">
        <v>1</v>
      </c>
      <c r="C22" s="4" t="s">
        <v>13</v>
      </c>
      <c r="D22" s="6" t="s">
        <v>74</v>
      </c>
      <c r="E22" s="4" t="s">
        <v>24</v>
      </c>
      <c r="F22" s="19">
        <v>82</v>
      </c>
      <c r="G22" s="16"/>
      <c r="H22" s="19">
        <v>82</v>
      </c>
    </row>
    <row r="23" spans="1:8" ht="12.75">
      <c r="A23" t="s">
        <v>72</v>
      </c>
      <c r="B23" s="4">
        <v>1</v>
      </c>
      <c r="C23" s="4" t="s">
        <v>69</v>
      </c>
      <c r="D23" s="6" t="s">
        <v>6</v>
      </c>
      <c r="E23" s="4" t="s">
        <v>35</v>
      </c>
      <c r="F23" s="11">
        <v>3853</v>
      </c>
      <c r="G23" s="4" t="s">
        <v>53</v>
      </c>
      <c r="H23" s="11">
        <v>3853</v>
      </c>
    </row>
    <row r="24" spans="1:8" ht="12.75">
      <c r="A24" t="s">
        <v>71</v>
      </c>
      <c r="B24" s="4">
        <v>1</v>
      </c>
      <c r="C24" s="4" t="s">
        <v>13</v>
      </c>
      <c r="D24" s="6" t="s">
        <v>7</v>
      </c>
      <c r="F24" s="11">
        <v>105</v>
      </c>
      <c r="G24" s="4"/>
      <c r="H24" s="11">
        <v>105</v>
      </c>
    </row>
    <row r="25" spans="1:8" ht="12.75">
      <c r="A25" t="s">
        <v>19</v>
      </c>
      <c r="D25" s="6" t="s">
        <v>18</v>
      </c>
      <c r="E25" s="4" t="s">
        <v>24</v>
      </c>
      <c r="F25" s="14">
        <v>100</v>
      </c>
      <c r="G25" s="4" t="s">
        <v>83</v>
      </c>
      <c r="H25" s="11">
        <v>100</v>
      </c>
    </row>
    <row r="26" spans="1:9" ht="12.75">
      <c r="A26" t="s">
        <v>15</v>
      </c>
      <c r="B26" s="4">
        <v>1</v>
      </c>
      <c r="C26" s="4" t="s">
        <v>16</v>
      </c>
      <c r="D26" s="6" t="s">
        <v>7</v>
      </c>
      <c r="F26" s="11">
        <v>1119</v>
      </c>
      <c r="G26" s="18" t="s">
        <v>43</v>
      </c>
      <c r="I26" s="11">
        <v>1119</v>
      </c>
    </row>
    <row r="27" spans="1:8" ht="12.75">
      <c r="A27" t="s">
        <v>17</v>
      </c>
      <c r="D27" s="6" t="s">
        <v>18</v>
      </c>
      <c r="E27" s="4" t="s">
        <v>24</v>
      </c>
      <c r="F27" s="14">
        <v>100</v>
      </c>
      <c r="G27" s="4" t="s">
        <v>83</v>
      </c>
      <c r="H27" s="11">
        <v>100</v>
      </c>
    </row>
    <row r="28" spans="1:9" ht="12.75">
      <c r="A28" t="s">
        <v>64</v>
      </c>
      <c r="B28" s="4">
        <v>1</v>
      </c>
      <c r="C28" s="4" t="s">
        <v>62</v>
      </c>
      <c r="D28" s="6" t="s">
        <v>6</v>
      </c>
      <c r="E28" s="4" t="s">
        <v>84</v>
      </c>
      <c r="F28" s="19">
        <v>1026</v>
      </c>
      <c r="G28" s="4" t="s">
        <v>65</v>
      </c>
      <c r="I28" s="19">
        <v>1026</v>
      </c>
    </row>
    <row r="29" spans="1:8" ht="12.75">
      <c r="A29" t="s">
        <v>45</v>
      </c>
      <c r="B29" s="4">
        <v>1</v>
      </c>
      <c r="D29" s="6" t="s">
        <v>23</v>
      </c>
      <c r="F29" s="14">
        <v>500</v>
      </c>
      <c r="G29" s="16"/>
      <c r="H29" s="14">
        <v>500</v>
      </c>
    </row>
    <row r="30" spans="1:8" ht="12.75">
      <c r="A30" t="s">
        <v>1</v>
      </c>
      <c r="B30" s="4">
        <v>1</v>
      </c>
      <c r="D30" s="6" t="s">
        <v>75</v>
      </c>
      <c r="F30" s="19">
        <v>3500</v>
      </c>
      <c r="G30" s="17">
        <v>3115</v>
      </c>
      <c r="H30" s="17">
        <v>3115</v>
      </c>
    </row>
    <row r="31" spans="1:8" ht="12.75">
      <c r="A31" t="s">
        <v>3</v>
      </c>
      <c r="B31" s="4">
        <v>1</v>
      </c>
      <c r="C31" s="4" t="s">
        <v>14</v>
      </c>
      <c r="D31" s="6" t="s">
        <v>75</v>
      </c>
      <c r="F31" s="19">
        <v>3400</v>
      </c>
      <c r="G31" s="17">
        <v>3430</v>
      </c>
      <c r="H31" s="17">
        <v>3430</v>
      </c>
    </row>
    <row r="32" spans="1:8" ht="12.75">
      <c r="A32" t="s">
        <v>2</v>
      </c>
      <c r="B32" s="4">
        <v>1</v>
      </c>
      <c r="D32" s="6" t="s">
        <v>75</v>
      </c>
      <c r="F32" s="19">
        <v>2500</v>
      </c>
      <c r="G32" s="17">
        <v>2100</v>
      </c>
      <c r="H32" s="17">
        <v>2100</v>
      </c>
    </row>
    <row r="33" spans="1:8" ht="12.75">
      <c r="A33" t="s">
        <v>55</v>
      </c>
      <c r="B33" s="4">
        <v>1</v>
      </c>
      <c r="F33" s="14">
        <v>500</v>
      </c>
      <c r="G33" s="18"/>
      <c r="H33" s="14">
        <v>500</v>
      </c>
    </row>
    <row r="34" spans="6:7" ht="12.75">
      <c r="F34" s="19"/>
      <c r="G34" s="17"/>
    </row>
    <row r="35" spans="6:7" ht="12.75">
      <c r="F35" s="19"/>
      <c r="G35" s="17"/>
    </row>
    <row r="36" spans="6:7" ht="12.75">
      <c r="F36" s="19"/>
      <c r="G36" s="17"/>
    </row>
    <row r="37" spans="6:7" ht="12.75">
      <c r="F37" s="19"/>
      <c r="G37" s="17"/>
    </row>
    <row r="38" spans="1:9" ht="12.75">
      <c r="A38" s="3" t="s">
        <v>8</v>
      </c>
      <c r="B38" s="5" t="s">
        <v>9</v>
      </c>
      <c r="C38" s="5" t="s">
        <v>10</v>
      </c>
      <c r="D38" s="5" t="s">
        <v>11</v>
      </c>
      <c r="E38" s="5" t="s">
        <v>22</v>
      </c>
      <c r="F38" s="12" t="s">
        <v>39</v>
      </c>
      <c r="G38" s="5" t="s">
        <v>52</v>
      </c>
      <c r="H38" s="5" t="s">
        <v>41</v>
      </c>
      <c r="I38" s="5" t="s">
        <v>40</v>
      </c>
    </row>
    <row r="39" spans="1:7" ht="12.75">
      <c r="A39" s="3"/>
      <c r="B39" s="5"/>
      <c r="C39" s="5"/>
      <c r="D39" s="5"/>
      <c r="E39" s="5"/>
      <c r="F39" s="12"/>
      <c r="G39" s="5"/>
    </row>
    <row r="40" spans="1:7" ht="12.75">
      <c r="A40" s="1" t="s">
        <v>0</v>
      </c>
      <c r="G40" s="16"/>
    </row>
    <row r="41" spans="1:8" ht="12.75">
      <c r="A41" s="2" t="s">
        <v>20</v>
      </c>
      <c r="B41" s="4" t="s">
        <v>5</v>
      </c>
      <c r="C41" s="4" t="s">
        <v>21</v>
      </c>
      <c r="D41" s="6" t="s">
        <v>74</v>
      </c>
      <c r="E41" s="4" t="s">
        <v>24</v>
      </c>
      <c r="F41" s="11">
        <v>621</v>
      </c>
      <c r="G41" s="18" t="s">
        <v>42</v>
      </c>
      <c r="H41" s="11">
        <v>621</v>
      </c>
    </row>
    <row r="42" spans="1:8" ht="12.75">
      <c r="A42" t="s">
        <v>12</v>
      </c>
      <c r="B42" s="4">
        <v>6</v>
      </c>
      <c r="C42" s="4" t="s">
        <v>13</v>
      </c>
      <c r="D42" s="6" t="s">
        <v>74</v>
      </c>
      <c r="E42" s="4" t="s">
        <v>24</v>
      </c>
      <c r="F42" s="19">
        <f>82*6</f>
        <v>492</v>
      </c>
      <c r="G42" s="16"/>
      <c r="H42" s="19">
        <f>82*6</f>
        <v>492</v>
      </c>
    </row>
    <row r="43" spans="1:8" ht="12.75">
      <c r="A43" t="s">
        <v>72</v>
      </c>
      <c r="B43" s="4">
        <v>1</v>
      </c>
      <c r="C43" s="4" t="s">
        <v>69</v>
      </c>
      <c r="D43" s="6" t="s">
        <v>6</v>
      </c>
      <c r="E43" s="4" t="s">
        <v>35</v>
      </c>
      <c r="F43" s="11">
        <v>3853</v>
      </c>
      <c r="G43" s="4" t="s">
        <v>53</v>
      </c>
      <c r="H43" s="11">
        <v>3853</v>
      </c>
    </row>
    <row r="44" spans="1:8" ht="12.75">
      <c r="A44" t="s">
        <v>70</v>
      </c>
      <c r="B44" s="4">
        <v>1</v>
      </c>
      <c r="C44" s="4" t="s">
        <v>13</v>
      </c>
      <c r="D44" s="6" t="s">
        <v>7</v>
      </c>
      <c r="F44" s="11">
        <v>105</v>
      </c>
      <c r="G44" s="4"/>
      <c r="H44" s="11">
        <v>105</v>
      </c>
    </row>
    <row r="45" spans="1:8" ht="12.75">
      <c r="A45" t="s">
        <v>19</v>
      </c>
      <c r="D45" s="6" t="s">
        <v>18</v>
      </c>
      <c r="E45" s="4" t="s">
        <v>24</v>
      </c>
      <c r="F45" s="14">
        <v>100</v>
      </c>
      <c r="G45" s="4" t="s">
        <v>83</v>
      </c>
      <c r="H45" s="11">
        <v>100</v>
      </c>
    </row>
    <row r="46" spans="1:9" ht="12.75">
      <c r="A46" t="s">
        <v>47</v>
      </c>
      <c r="B46" s="4">
        <v>4</v>
      </c>
      <c r="C46" s="4" t="s">
        <v>16</v>
      </c>
      <c r="D46" s="6" t="s">
        <v>7</v>
      </c>
      <c r="F46" s="11">
        <f>1119*4</f>
        <v>4476</v>
      </c>
      <c r="G46" s="18" t="s">
        <v>43</v>
      </c>
      <c r="I46" s="11">
        <f>1119*4</f>
        <v>4476</v>
      </c>
    </row>
    <row r="47" spans="1:8" ht="12.75">
      <c r="A47" t="s">
        <v>17</v>
      </c>
      <c r="D47" s="6" t="s">
        <v>18</v>
      </c>
      <c r="E47" s="4" t="s">
        <v>24</v>
      </c>
      <c r="F47" s="14">
        <v>100</v>
      </c>
      <c r="G47" s="4" t="s">
        <v>83</v>
      </c>
      <c r="H47" s="11">
        <v>100</v>
      </c>
    </row>
    <row r="48" spans="1:8" ht="12.75">
      <c r="A48" t="s">
        <v>45</v>
      </c>
      <c r="B48" s="4">
        <v>1</v>
      </c>
      <c r="D48" s="6" t="s">
        <v>23</v>
      </c>
      <c r="F48" s="14">
        <v>500</v>
      </c>
      <c r="G48" s="16"/>
      <c r="H48" s="11">
        <v>500</v>
      </c>
    </row>
    <row r="49" spans="1:8" ht="12.75">
      <c r="A49" t="s">
        <v>1</v>
      </c>
      <c r="B49" s="4">
        <v>1</v>
      </c>
      <c r="D49" s="6" t="s">
        <v>75</v>
      </c>
      <c r="F49" s="19">
        <v>3500</v>
      </c>
      <c r="G49" s="17">
        <v>3115</v>
      </c>
      <c r="H49" s="17">
        <v>3115</v>
      </c>
    </row>
    <row r="50" spans="1:8" ht="12.75">
      <c r="A50" t="s">
        <v>3</v>
      </c>
      <c r="B50" s="4">
        <v>1</v>
      </c>
      <c r="D50" s="6" t="s">
        <v>75</v>
      </c>
      <c r="F50" s="19">
        <v>3400</v>
      </c>
      <c r="G50" s="17">
        <v>3430</v>
      </c>
      <c r="H50" s="17">
        <v>3430</v>
      </c>
    </row>
    <row r="51" spans="1:8" ht="12.75">
      <c r="A51" t="s">
        <v>2</v>
      </c>
      <c r="B51" s="4">
        <v>1</v>
      </c>
      <c r="D51" s="6" t="s">
        <v>75</v>
      </c>
      <c r="F51" s="19">
        <v>2500</v>
      </c>
      <c r="G51" s="17">
        <v>2100</v>
      </c>
      <c r="H51" s="17">
        <v>2100</v>
      </c>
    </row>
    <row r="52" spans="6:7" ht="12.75">
      <c r="F52" s="19"/>
      <c r="G52" s="17"/>
    </row>
    <row r="53" spans="1:7" ht="12.75">
      <c r="A53" s="1" t="s">
        <v>4</v>
      </c>
      <c r="G53" s="16"/>
    </row>
    <row r="54" spans="1:7" ht="12.75">
      <c r="A54" t="s">
        <v>12</v>
      </c>
      <c r="B54" s="4">
        <v>6</v>
      </c>
      <c r="C54" s="4" t="s">
        <v>13</v>
      </c>
      <c r="D54" s="6" t="s">
        <v>74</v>
      </c>
      <c r="E54" s="4" t="s">
        <v>24</v>
      </c>
      <c r="F54" s="19">
        <f>82*6</f>
        <v>492</v>
      </c>
      <c r="G54" s="16"/>
    </row>
    <row r="55" spans="1:8" ht="12.75">
      <c r="A55" t="s">
        <v>72</v>
      </c>
      <c r="B55" s="4">
        <v>1</v>
      </c>
      <c r="C55" s="4" t="s">
        <v>69</v>
      </c>
      <c r="D55" s="6" t="s">
        <v>6</v>
      </c>
      <c r="E55" s="4" t="s">
        <v>35</v>
      </c>
      <c r="F55" s="11">
        <v>3853</v>
      </c>
      <c r="G55" s="4" t="s">
        <v>53</v>
      </c>
      <c r="H55" s="11">
        <v>3853</v>
      </c>
    </row>
    <row r="56" spans="1:8" ht="12.75">
      <c r="A56" t="s">
        <v>70</v>
      </c>
      <c r="B56" s="4">
        <v>1</v>
      </c>
      <c r="C56" s="4" t="s">
        <v>13</v>
      </c>
      <c r="D56" s="6" t="s">
        <v>7</v>
      </c>
      <c r="F56" s="11">
        <v>105</v>
      </c>
      <c r="G56" s="4"/>
      <c r="H56" s="11">
        <v>105</v>
      </c>
    </row>
    <row r="57" spans="1:8" ht="12.75">
      <c r="A57" t="s">
        <v>19</v>
      </c>
      <c r="D57" s="6" t="s">
        <v>18</v>
      </c>
      <c r="E57" s="4" t="s">
        <v>24</v>
      </c>
      <c r="F57" s="14">
        <v>100</v>
      </c>
      <c r="G57" s="4" t="s">
        <v>83</v>
      </c>
      <c r="H57" s="14">
        <v>100</v>
      </c>
    </row>
    <row r="58" spans="1:9" ht="12.75">
      <c r="A58" t="s">
        <v>47</v>
      </c>
      <c r="B58" s="4">
        <v>4</v>
      </c>
      <c r="C58" s="4" t="s">
        <v>16</v>
      </c>
      <c r="D58" s="6" t="s">
        <v>7</v>
      </c>
      <c r="F58" s="11">
        <f>1119*4</f>
        <v>4476</v>
      </c>
      <c r="G58" s="18" t="s">
        <v>43</v>
      </c>
      <c r="I58" s="11">
        <f>1119*4</f>
        <v>4476</v>
      </c>
    </row>
    <row r="59" spans="1:8" ht="12.75">
      <c r="A59" t="s">
        <v>17</v>
      </c>
      <c r="D59" s="6" t="s">
        <v>18</v>
      </c>
      <c r="E59" s="4" t="s">
        <v>24</v>
      </c>
      <c r="F59" s="14">
        <v>100</v>
      </c>
      <c r="G59" s="4" t="s">
        <v>83</v>
      </c>
      <c r="H59" s="14">
        <v>100</v>
      </c>
    </row>
    <row r="60" spans="1:9" ht="12.75">
      <c r="A60" t="s">
        <v>64</v>
      </c>
      <c r="B60" s="4">
        <v>2</v>
      </c>
      <c r="C60" s="4" t="s">
        <v>62</v>
      </c>
      <c r="D60" s="6" t="s">
        <v>6</v>
      </c>
      <c r="E60" s="4" t="s">
        <v>32</v>
      </c>
      <c r="F60" s="19">
        <f>1026*2</f>
        <v>2052</v>
      </c>
      <c r="G60" s="18" t="s">
        <v>63</v>
      </c>
      <c r="I60" s="19">
        <f>1026*2</f>
        <v>2052</v>
      </c>
    </row>
    <row r="61" spans="1:8" ht="12.75">
      <c r="A61" t="s">
        <v>46</v>
      </c>
      <c r="B61" s="4">
        <v>1</v>
      </c>
      <c r="D61" s="6" t="s">
        <v>23</v>
      </c>
      <c r="F61" s="14">
        <v>500</v>
      </c>
      <c r="G61" s="16"/>
      <c r="H61" s="14">
        <v>500</v>
      </c>
    </row>
    <row r="62" spans="1:8" ht="12.75">
      <c r="A62" t="s">
        <v>1</v>
      </c>
      <c r="B62" s="4">
        <v>1</v>
      </c>
      <c r="D62" s="6" t="s">
        <v>75</v>
      </c>
      <c r="F62" s="19">
        <v>3500</v>
      </c>
      <c r="G62" s="17">
        <v>3115</v>
      </c>
      <c r="H62" s="17">
        <v>3115</v>
      </c>
    </row>
    <row r="63" spans="1:8" ht="12.75">
      <c r="A63" t="s">
        <v>3</v>
      </c>
      <c r="B63" s="4">
        <v>1</v>
      </c>
      <c r="D63" s="6" t="s">
        <v>23</v>
      </c>
      <c r="F63" s="14">
        <v>3400</v>
      </c>
      <c r="G63" s="16"/>
      <c r="H63" s="14">
        <v>3400</v>
      </c>
    </row>
    <row r="64" spans="1:8" ht="12.75">
      <c r="A64" t="s">
        <v>2</v>
      </c>
      <c r="B64" s="4">
        <v>1</v>
      </c>
      <c r="D64" s="6" t="s">
        <v>23</v>
      </c>
      <c r="F64" s="14">
        <v>2500</v>
      </c>
      <c r="G64" s="16"/>
      <c r="H64" s="14">
        <v>2500</v>
      </c>
    </row>
    <row r="66" spans="6:7" ht="12.75">
      <c r="F66" s="14"/>
      <c r="G66" s="18"/>
    </row>
    <row r="67" spans="1:7" ht="12.75">
      <c r="A67" s="1" t="s">
        <v>76</v>
      </c>
      <c r="G67" s="16"/>
    </row>
    <row r="68" spans="1:8" ht="12.75">
      <c r="A68" t="s">
        <v>77</v>
      </c>
      <c r="B68" s="4">
        <v>1</v>
      </c>
      <c r="C68" s="4" t="s">
        <v>69</v>
      </c>
      <c r="D68" s="6" t="s">
        <v>6</v>
      </c>
      <c r="E68" s="4" t="s">
        <v>35</v>
      </c>
      <c r="F68" s="11">
        <v>3853</v>
      </c>
      <c r="G68" s="4" t="s">
        <v>53</v>
      </c>
      <c r="H68" s="11">
        <v>3853</v>
      </c>
    </row>
    <row r="69" spans="1:8" ht="12.75">
      <c r="A69" t="s">
        <v>78</v>
      </c>
      <c r="B69" s="4">
        <v>1</v>
      </c>
      <c r="C69" s="4" t="s">
        <v>13</v>
      </c>
      <c r="D69" s="6" t="s">
        <v>7</v>
      </c>
      <c r="F69" s="11">
        <v>105</v>
      </c>
      <c r="G69" s="4"/>
      <c r="H69" s="11">
        <v>105</v>
      </c>
    </row>
    <row r="70" spans="1:8" ht="12.75">
      <c r="A70" t="s">
        <v>79</v>
      </c>
      <c r="B70" s="4">
        <v>6</v>
      </c>
      <c r="C70" s="4" t="s">
        <v>13</v>
      </c>
      <c r="D70" s="6" t="s">
        <v>74</v>
      </c>
      <c r="E70" s="4" t="s">
        <v>24</v>
      </c>
      <c r="F70" s="11">
        <f>82*6</f>
        <v>492</v>
      </c>
      <c r="G70" s="4"/>
      <c r="H70" s="11">
        <f>82*6</f>
        <v>492</v>
      </c>
    </row>
    <row r="71" spans="1:8" ht="12.75">
      <c r="A71" s="2" t="s">
        <v>20</v>
      </c>
      <c r="B71" s="4" t="s">
        <v>51</v>
      </c>
      <c r="C71" s="4" t="s">
        <v>50</v>
      </c>
      <c r="D71" s="6" t="s">
        <v>48</v>
      </c>
      <c r="E71" s="4" t="s">
        <v>49</v>
      </c>
      <c r="F71" s="14">
        <v>9000</v>
      </c>
      <c r="G71" s="18" t="s">
        <v>85</v>
      </c>
      <c r="H71" s="14">
        <v>9000</v>
      </c>
    </row>
    <row r="72" spans="1:9" ht="12.75">
      <c r="A72" t="s">
        <v>64</v>
      </c>
      <c r="B72" s="4">
        <v>1</v>
      </c>
      <c r="C72" s="4" t="s">
        <v>62</v>
      </c>
      <c r="D72" s="6" t="s">
        <v>6</v>
      </c>
      <c r="E72" s="4" t="s">
        <v>84</v>
      </c>
      <c r="F72" s="19">
        <f>1026</f>
        <v>1026</v>
      </c>
      <c r="G72" s="18" t="s">
        <v>66</v>
      </c>
      <c r="I72" s="19">
        <f>1026</f>
        <v>1026</v>
      </c>
    </row>
    <row r="73" spans="6:7" ht="12.75">
      <c r="F73" s="19"/>
      <c r="G73" s="18"/>
    </row>
    <row r="74" spans="6:7" ht="12.75">
      <c r="F74" s="19"/>
      <c r="G74" s="18"/>
    </row>
    <row r="75" spans="6:7" ht="12.75">
      <c r="F75" s="19"/>
      <c r="G75" s="18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5" spans="2:6" ht="12.75">
      <c r="B85"/>
      <c r="C85"/>
      <c r="D85"/>
      <c r="E85"/>
      <c r="F85"/>
    </row>
    <row r="86" spans="1:3" ht="15.75">
      <c r="A86" s="10"/>
      <c r="C86" s="13" t="s">
        <v>40</v>
      </c>
    </row>
    <row r="87" ht="12.75">
      <c r="A87" s="10"/>
    </row>
    <row r="88" spans="1:9" ht="12.75">
      <c r="A88" s="3" t="s">
        <v>8</v>
      </c>
      <c r="B88" s="5" t="s">
        <v>9</v>
      </c>
      <c r="C88" s="5" t="s">
        <v>10</v>
      </c>
      <c r="D88" s="5" t="s">
        <v>11</v>
      </c>
      <c r="E88" s="5" t="s">
        <v>22</v>
      </c>
      <c r="F88" s="12" t="s">
        <v>39</v>
      </c>
      <c r="G88" s="5" t="s">
        <v>52</v>
      </c>
      <c r="H88" s="5" t="s">
        <v>41</v>
      </c>
      <c r="I88" s="5" t="s">
        <v>40</v>
      </c>
    </row>
    <row r="89" ht="12.75">
      <c r="A89" s="10"/>
    </row>
    <row r="90" ht="12.75">
      <c r="A90" s="1" t="s">
        <v>37</v>
      </c>
    </row>
    <row r="91" spans="1:8" ht="12.75">
      <c r="A91" t="s">
        <v>12</v>
      </c>
      <c r="B91" s="4">
        <v>1</v>
      </c>
      <c r="C91" s="4" t="s">
        <v>13</v>
      </c>
      <c r="D91" s="6" t="s">
        <v>7</v>
      </c>
      <c r="F91" s="11">
        <v>82</v>
      </c>
      <c r="H91" s="11">
        <v>82</v>
      </c>
    </row>
    <row r="92" spans="1:9" ht="12.75">
      <c r="A92" t="s">
        <v>72</v>
      </c>
      <c r="B92" s="4">
        <v>1</v>
      </c>
      <c r="C92" s="4" t="s">
        <v>69</v>
      </c>
      <c r="D92" s="6" t="s">
        <v>7</v>
      </c>
      <c r="F92" s="11">
        <v>5054</v>
      </c>
      <c r="G92" s="4" t="s">
        <v>54</v>
      </c>
      <c r="H92" s="11"/>
      <c r="I92" s="11">
        <v>5054</v>
      </c>
    </row>
    <row r="93" spans="1:8" ht="12.75">
      <c r="A93" t="s">
        <v>70</v>
      </c>
      <c r="B93" s="4">
        <v>1</v>
      </c>
      <c r="C93" s="4" t="s">
        <v>13</v>
      </c>
      <c r="D93" s="6" t="s">
        <v>7</v>
      </c>
      <c r="F93" s="11">
        <v>105</v>
      </c>
      <c r="G93" s="4"/>
      <c r="H93" s="11">
        <v>105</v>
      </c>
    </row>
    <row r="94" spans="1:7" ht="12.75">
      <c r="A94" t="s">
        <v>19</v>
      </c>
      <c r="D94" s="6" t="s">
        <v>7</v>
      </c>
      <c r="G94" s="4"/>
    </row>
    <row r="95" spans="1:9" ht="12.75">
      <c r="A95" t="s">
        <v>47</v>
      </c>
      <c r="B95" s="4">
        <v>1</v>
      </c>
      <c r="C95" s="4" t="s">
        <v>16</v>
      </c>
      <c r="D95" s="6" t="s">
        <v>7</v>
      </c>
      <c r="F95" s="11">
        <v>1119</v>
      </c>
      <c r="G95" s="18" t="s">
        <v>43</v>
      </c>
      <c r="I95" s="11">
        <v>1119</v>
      </c>
    </row>
    <row r="96" spans="1:9" ht="12.75">
      <c r="A96" t="s">
        <v>17</v>
      </c>
      <c r="D96" s="6" t="s">
        <v>7</v>
      </c>
      <c r="G96" s="4"/>
      <c r="I96" s="11"/>
    </row>
    <row r="97" spans="1:9" ht="12.75">
      <c r="A97" t="s">
        <v>64</v>
      </c>
      <c r="B97" s="4">
        <v>1</v>
      </c>
      <c r="C97" s="4" t="s">
        <v>62</v>
      </c>
      <c r="D97" s="6" t="s">
        <v>6</v>
      </c>
      <c r="E97" s="4" t="s">
        <v>84</v>
      </c>
      <c r="F97" s="14">
        <f>1026</f>
        <v>1026</v>
      </c>
      <c r="G97" s="18" t="s">
        <v>66</v>
      </c>
      <c r="I97" s="14">
        <f>1026</f>
        <v>1026</v>
      </c>
    </row>
    <row r="98" spans="1:7" ht="12.75">
      <c r="A98" t="s">
        <v>46</v>
      </c>
      <c r="B98" s="4">
        <v>1</v>
      </c>
      <c r="D98" s="6" t="s">
        <v>7</v>
      </c>
      <c r="G98" s="4"/>
    </row>
    <row r="99" spans="1:7" ht="12.75">
      <c r="A99" t="s">
        <v>1</v>
      </c>
      <c r="B99" s="4">
        <v>1</v>
      </c>
      <c r="D99" s="6" t="s">
        <v>7</v>
      </c>
      <c r="G99" s="4"/>
    </row>
    <row r="100" spans="1:7" ht="12.75">
      <c r="A100" t="s">
        <v>3</v>
      </c>
      <c r="B100" s="4">
        <v>1</v>
      </c>
      <c r="C100" s="4" t="s">
        <v>14</v>
      </c>
      <c r="D100" s="6" t="s">
        <v>7</v>
      </c>
      <c r="G100" s="4"/>
    </row>
    <row r="101" spans="1:7" ht="12.75">
      <c r="A101" t="s">
        <v>2</v>
      </c>
      <c r="B101" s="4">
        <v>1</v>
      </c>
      <c r="D101" s="6" t="s">
        <v>7</v>
      </c>
      <c r="G101" s="4"/>
    </row>
    <row r="102" spans="1:7" ht="12.75">
      <c r="A102" s="1" t="s">
        <v>0</v>
      </c>
      <c r="G102" s="4"/>
    </row>
    <row r="103" spans="1:8" ht="12.75">
      <c r="A103" t="s">
        <v>12</v>
      </c>
      <c r="B103" s="4">
        <v>6</v>
      </c>
      <c r="C103" s="4" t="s">
        <v>13</v>
      </c>
      <c r="D103" s="6" t="s">
        <v>74</v>
      </c>
      <c r="E103" s="4" t="s">
        <v>24</v>
      </c>
      <c r="F103" s="14">
        <f>82*6</f>
        <v>492</v>
      </c>
      <c r="G103" s="4"/>
      <c r="H103" s="14">
        <f>82*6</f>
        <v>492</v>
      </c>
    </row>
    <row r="104" spans="1:8" ht="12.75">
      <c r="A104" t="s">
        <v>72</v>
      </c>
      <c r="B104" s="4">
        <v>1</v>
      </c>
      <c r="C104" s="4" t="s">
        <v>69</v>
      </c>
      <c r="D104" s="6" t="s">
        <v>6</v>
      </c>
      <c r="E104" s="4" t="s">
        <v>35</v>
      </c>
      <c r="F104" s="11">
        <v>3853</v>
      </c>
      <c r="G104" s="4" t="s">
        <v>53</v>
      </c>
      <c r="H104" s="11">
        <v>3853</v>
      </c>
    </row>
    <row r="105" spans="1:8" ht="12.75">
      <c r="A105" t="s">
        <v>70</v>
      </c>
      <c r="B105" s="4">
        <v>1</v>
      </c>
      <c r="C105" s="4" t="s">
        <v>13</v>
      </c>
      <c r="F105" s="11">
        <v>105</v>
      </c>
      <c r="G105" s="4"/>
      <c r="H105" s="11">
        <v>105</v>
      </c>
    </row>
    <row r="106" spans="1:8" ht="12.75">
      <c r="A106" t="s">
        <v>19</v>
      </c>
      <c r="D106" s="6" t="s">
        <v>18</v>
      </c>
      <c r="E106" s="4" t="s">
        <v>24</v>
      </c>
      <c r="F106" s="14">
        <v>100</v>
      </c>
      <c r="G106" s="4"/>
      <c r="H106" s="14">
        <v>100</v>
      </c>
    </row>
    <row r="107" spans="1:9" ht="12.75">
      <c r="A107" t="s">
        <v>47</v>
      </c>
      <c r="B107" s="4">
        <v>4</v>
      </c>
      <c r="C107" s="4" t="s">
        <v>16</v>
      </c>
      <c r="D107" s="6" t="s">
        <v>7</v>
      </c>
      <c r="F107" s="11">
        <f>1119*B107</f>
        <v>4476</v>
      </c>
      <c r="G107" s="18" t="s">
        <v>43</v>
      </c>
      <c r="I107" s="11">
        <f>1119*B107</f>
        <v>4476</v>
      </c>
    </row>
    <row r="108" spans="1:8" ht="12.75">
      <c r="A108" t="s">
        <v>17</v>
      </c>
      <c r="D108" s="6" t="s">
        <v>18</v>
      </c>
      <c r="E108" s="4" t="s">
        <v>24</v>
      </c>
      <c r="F108" s="14">
        <v>100</v>
      </c>
      <c r="H108" s="14">
        <v>100</v>
      </c>
    </row>
    <row r="109" spans="1:6" ht="12.75">
      <c r="A109" t="s">
        <v>45</v>
      </c>
      <c r="B109" s="4">
        <v>1</v>
      </c>
      <c r="D109" s="6" t="s">
        <v>7</v>
      </c>
      <c r="F109"/>
    </row>
    <row r="110" spans="1:6" ht="12.75">
      <c r="A110" t="s">
        <v>1</v>
      </c>
      <c r="B110" s="4">
        <v>1</v>
      </c>
      <c r="D110" s="6" t="s">
        <v>7</v>
      </c>
      <c r="F110"/>
    </row>
    <row r="111" spans="1:6" ht="12.75">
      <c r="A111" t="s">
        <v>3</v>
      </c>
      <c r="B111" s="4">
        <v>1</v>
      </c>
      <c r="D111" s="6" t="s">
        <v>7</v>
      </c>
      <c r="F111"/>
    </row>
    <row r="112" spans="1:6" ht="12.75">
      <c r="A112" t="s">
        <v>2</v>
      </c>
      <c r="B112" s="4">
        <v>1</v>
      </c>
      <c r="D112" s="6" t="s">
        <v>7</v>
      </c>
      <c r="F112"/>
    </row>
    <row r="113" ht="12.75">
      <c r="F113"/>
    </row>
    <row r="114" spans="1:8" ht="12.75">
      <c r="A114" t="s">
        <v>80</v>
      </c>
      <c r="B114" s="4">
        <v>1</v>
      </c>
      <c r="C114" s="4" t="s">
        <v>69</v>
      </c>
      <c r="D114" s="6" t="s">
        <v>6</v>
      </c>
      <c r="E114" s="4" t="s">
        <v>35</v>
      </c>
      <c r="F114" s="11">
        <v>3853</v>
      </c>
      <c r="G114" s="4" t="s">
        <v>53</v>
      </c>
      <c r="H114" s="11">
        <v>3853</v>
      </c>
    </row>
    <row r="115" spans="1:8" ht="12.75">
      <c r="A115" t="s">
        <v>81</v>
      </c>
      <c r="B115" s="4">
        <v>1</v>
      </c>
      <c r="C115" s="4" t="s">
        <v>13</v>
      </c>
      <c r="F115" s="11">
        <v>105</v>
      </c>
      <c r="H115" s="11">
        <v>105</v>
      </c>
    </row>
    <row r="116" spans="2:6" ht="12.75">
      <c r="B116"/>
      <c r="C116"/>
      <c r="D116"/>
      <c r="E116"/>
      <c r="F116"/>
    </row>
    <row r="118" ht="12.75">
      <c r="E118" s="10" t="s">
        <v>68</v>
      </c>
    </row>
    <row r="119" spans="3:9" ht="12.75">
      <c r="C119" s="10"/>
      <c r="H119" s="5" t="s">
        <v>41</v>
      </c>
      <c r="I119" s="5" t="s">
        <v>40</v>
      </c>
    </row>
    <row r="120" ht="12.75">
      <c r="B120" s="7" t="s">
        <v>39</v>
      </c>
    </row>
    <row r="121" spans="2:9" ht="12.75">
      <c r="B121" s="11"/>
      <c r="H121" s="11">
        <f>SUM(H1:H116)</f>
        <v>64606</v>
      </c>
      <c r="I121" s="11">
        <f>SUM(I1:I116)</f>
        <v>32023</v>
      </c>
    </row>
    <row r="122" ht="12.75">
      <c r="B122" s="11"/>
    </row>
    <row r="123" ht="12.75">
      <c r="B123" s="11"/>
    </row>
    <row r="124" ht="12.75">
      <c r="B124" s="11"/>
    </row>
    <row r="140" spans="1:3" ht="15.75">
      <c r="A140" s="7"/>
      <c r="C140" s="13" t="s">
        <v>25</v>
      </c>
    </row>
    <row r="141" spans="1:5" ht="12.75">
      <c r="A141" s="2" t="s">
        <v>27</v>
      </c>
      <c r="C141" s="4" t="s">
        <v>31</v>
      </c>
      <c r="E141" s="4" t="s">
        <v>32</v>
      </c>
    </row>
    <row r="142" spans="1:2" ht="12.75">
      <c r="A142" t="s">
        <v>26</v>
      </c>
      <c r="B142"/>
    </row>
    <row r="143" ht="12.75">
      <c r="A143" s="4" t="s">
        <v>28</v>
      </c>
    </row>
    <row r="144" ht="12.75">
      <c r="A144" t="s">
        <v>29</v>
      </c>
    </row>
    <row r="145" ht="12.75">
      <c r="A145" t="s">
        <v>30</v>
      </c>
    </row>
    <row r="147" spans="1:5" ht="12.75">
      <c r="A147" t="s">
        <v>33</v>
      </c>
      <c r="C147" s="4" t="s">
        <v>34</v>
      </c>
      <c r="E147" s="4" t="s">
        <v>35</v>
      </c>
    </row>
    <row r="150" spans="1:7" ht="14.25" customHeight="1">
      <c r="A150" s="1" t="s">
        <v>56</v>
      </c>
      <c r="G150" s="16"/>
    </row>
    <row r="151" ht="12.75">
      <c r="A151" s="15" t="s">
        <v>67</v>
      </c>
    </row>
    <row r="152" ht="12.75">
      <c r="A152" t="s">
        <v>57</v>
      </c>
    </row>
    <row r="153" ht="12.75">
      <c r="A153" t="s">
        <v>61</v>
      </c>
    </row>
    <row r="154" ht="12.75">
      <c r="A154" t="s">
        <v>58</v>
      </c>
    </row>
    <row r="155" ht="12.75">
      <c r="A155" t="s">
        <v>82</v>
      </c>
    </row>
    <row r="156" ht="12.75">
      <c r="A156" t="s">
        <v>60</v>
      </c>
    </row>
  </sheetData>
  <printOptions/>
  <pageMargins left="0.75" right="0.75" top="1" bottom="1" header="0.5" footer="0.5"/>
  <pageSetup horizontalDpi="600" verticalDpi="600" orientation="landscape" scale="75" r:id="rId1"/>
  <rowBreaks count="3" manualBreakCount="3">
    <brk id="35" max="255" man="1"/>
    <brk id="84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Ciocio</dc:creator>
  <cp:keywords/>
  <dc:description/>
  <cp:lastModifiedBy>Alexander A. Grillo</cp:lastModifiedBy>
  <cp:lastPrinted>2001-10-26T07:09:44Z</cp:lastPrinted>
  <dcterms:created xsi:type="dcterms:W3CDTF">2001-09-08T06:07:12Z</dcterms:created>
  <dcterms:modified xsi:type="dcterms:W3CDTF">2001-10-26T07:15:31Z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