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'ModuleSummary'!$A$1:$Q$211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<sst xmlns="http://schemas.openxmlformats.org/spreadsheetml/2006/main" count="1988" uniqueCount="1311">
  <si>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</si>
  <si>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</si>
  <si>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</si>
  <si>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</si>
  <si>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</si>
  <si>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</si>
  <si>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</si>
  <si>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</si>
  <si>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</si>
  <si>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</si>
  <si>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</si>
  <si>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</si>
  <si>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</si>
  <si>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</si>
  <si>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</si>
  <si>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</si>
  <si>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</si>
  <si>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</si>
  <si>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</si>
  <si>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</si>
  <si>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</si>
  <si>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</si>
  <si>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</si>
  <si>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</si>
  <si>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</si>
  <si>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</si>
  <si>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</si>
  <si>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</si>
  <si>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</si>
  <si>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</si>
  <si>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</si>
  <si>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</si>
  <si>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</si>
  <si>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</si>
  <si>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</si>
  <si>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</si>
  <si>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</si>
  <si>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</si>
  <si>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</si>
  <si>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</si>
  <si>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</si>
  <si>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</si>
  <si>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</si>
  <si>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</si>
  <si>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</si>
  <si>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</si>
  <si>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</si>
  <si>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</si>
  <si>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</si>
  <si>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</si>
  <si>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</si>
  <si>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</si>
  <si>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</si>
  <si>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</si>
  <si>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</si>
  <si>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</si>
  <si>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</si>
  <si>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</si>
  <si>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</si>
  <si>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</si>
  <si>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</si>
  <si>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</si>
  <si>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</si>
  <si>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</si>
  <si>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</si>
  <si>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</si>
  <si>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</si>
  <si>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</si>
  <si>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</si>
  <si>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</si>
  <si>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</si>
  <si>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</si>
  <si>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</si>
  <si>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</si>
  <si>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</si>
  <si>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</si>
  <si>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</si>
  <si>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</si>
  <si>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</si>
  <si>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</si>
  <si>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</si>
  <si>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</si>
  <si>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</si>
  <si>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</si>
  <si>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</si>
  <si>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</si>
  <si>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</si>
  <si>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</si>
  <si>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</si>
  <si>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</si>
  <si>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</si>
  <si>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</si>
  <si>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</si>
  <si>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</si>
  <si>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</si>
  <si>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</si>
  <si>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</si>
  <si>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</si>
  <si>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</si>
  <si>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</si>
  <si>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</si>
  <si>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</si>
  <si>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</si>
  <si>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</si>
  <si>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</si>
  <si>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</si>
  <si>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</si>
  <si>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</si>
  <si>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</si>
  <si>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</si>
  <si>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</si>
  <si>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</si>
  <si>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</si>
  <si>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</si>
  <si>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</si>
  <si>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</si>
  <si>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</si>
  <si>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</si>
  <si>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</si>
  <si>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</si>
  <si>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</si>
  <si>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</si>
  <si>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</si>
  <si>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</si>
  <si>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</si>
  <si>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</si>
  <si>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</si>
  <si>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</si>
  <si>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</si>
  <si>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</si>
  <si>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</si>
  <si>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</si>
  <si>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</si>
  <si>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</si>
  <si>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</si>
  <si>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</si>
  <si>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</si>
  <si>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</si>
  <si>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</si>
  <si>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</si>
  <si>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</si>
  <si>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</si>
  <si>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</si>
  <si>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</si>
  <si>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</si>
  <si>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</si>
  <si>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</si>
  <si>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</si>
  <si>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</si>
  <si>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</si>
  <si>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</si>
  <si>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</si>
  <si>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</si>
  <si>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</si>
  <si>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</si>
  <si>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</si>
  <si>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</si>
  <si>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</si>
  <si>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</si>
  <si>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</si>
  <si>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</si>
  <si>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</si>
  <si>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</si>
  <si>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</si>
  <si>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</si>
  <si>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</si>
  <si>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</si>
  <si>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</si>
  <si>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</si>
  <si>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</si>
  <si>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</si>
  <si>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</si>
  <si>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</si>
  <si>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</si>
  <si>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</si>
  <si>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</si>
  <si>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</si>
  <si>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</si>
  <si>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</si>
  <si>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</si>
  <si>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</si>
  <si>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</si>
  <si>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</si>
  <si>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</si>
  <si>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</si>
  <si>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</si>
  <si>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</si>
  <si>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</si>
  <si>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</si>
  <si>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</si>
  <si>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</si>
  <si>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</si>
  <si>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</si>
  <si>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</si>
  <si>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</si>
  <si>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</si>
  <si>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</si>
  <si>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</si>
  <si>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</si>
  <si>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</si>
  <si>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</si>
  <si>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</si>
  <si>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</si>
  <si>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</si>
  <si>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</si>
  <si>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</si>
  <si>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</si>
  <si>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</si>
  <si>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</si>
  <si>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</si>
  <si>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</si>
  <si>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</si>
  <si>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</si>
  <si>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</si>
  <si>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</si>
  <si>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</si>
  <si>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</si>
  <si>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</si>
  <si>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</si>
  <si>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</si>
  <si>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</si>
  <si>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</si>
  <si>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</si>
  <si>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</si>
  <si>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</si>
  <si>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</si>
  <si>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</si>
  <si>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</si>
  <si>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</si>
  <si>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</si>
  <si>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</si>
  <si>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</si>
  <si>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</si>
  <si>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</si>
  <si>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</si>
  <si>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</si>
  <si>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</si>
  <si>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</si>
  <si>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</si>
  <si>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</si>
  <si>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</si>
  <si>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</si>
  <si>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</si>
  <si>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</si>
  <si>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</si>
  <si>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</si>
  <si>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</si>
  <si>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</si>
  <si>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</si>
  <si>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</si>
  <si>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</si>
  <si>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</si>
  <si>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</si>
  <si>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</si>
  <si>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</si>
  <si>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</si>
  <si>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</si>
  <si>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</si>
  <si>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</si>
  <si>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</si>
  <si>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</si>
  <si>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</si>
  <si>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</si>
  <si>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</si>
  <si>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</si>
  <si>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</si>
  <si>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</si>
  <si>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</si>
  <si>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</si>
  <si>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</si>
  <si>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</si>
  <si>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</si>
  <si>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</si>
  <si>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</si>
  <si>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</si>
  <si>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</si>
  <si>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</si>
  <si>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</si>
  <si>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</si>
  <si>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</si>
  <si>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</si>
  <si>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</si>
  <si>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</si>
  <si>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</si>
  <si>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</si>
  <si>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</si>
  <si>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</si>
  <si>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</si>
  <si>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</si>
  <si>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</si>
  <si>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</si>
  <si>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</si>
  <si>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</si>
  <si>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</si>
  <si>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</si>
  <si>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</si>
  <si>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</si>
  <si>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</si>
  <si>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</si>
  <si>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</si>
  <si>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</si>
  <si>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</si>
  <si>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</si>
  <si>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</si>
  <si>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</si>
  <si>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</si>
  <si>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</si>
  <si>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</si>
  <si>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</si>
  <si>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</si>
  <si>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</si>
  <si>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</si>
  <si>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</si>
  <si>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</si>
  <si>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</si>
  <si>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</si>
  <si>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</si>
  <si>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</si>
  <si>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</si>
  <si>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</si>
  <si>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</si>
  <si>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</si>
  <si>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</si>
  <si>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</si>
  <si>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</si>
  <si>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</si>
  <si>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</si>
  <si>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</si>
  <si>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</si>
  <si>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</si>
  <si>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</si>
  <si>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</si>
  <si>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P196</t>
  </si>
  <si>
    <t>P197</t>
  </si>
  <si>
    <t>P198</t>
  </si>
  <si>
    <t>Number assigned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</si>
  <si>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</si>
  <si>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</si>
  <si>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</si>
  <si>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</si>
  <si>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</si>
  <si>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</si>
  <si>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</si>
  <si>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</si>
  <si>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</si>
  <si>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</si>
  <si>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</si>
  <si>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</si>
  <si>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</si>
  <si>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</si>
  <si>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</si>
  <si>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</si>
  <si>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</si>
  <si>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</si>
  <si>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</si>
  <si>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</si>
  <si>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</si>
  <si>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</si>
  <si>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</si>
  <si>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</si>
  <si>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</si>
  <si>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</si>
  <si>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</si>
  <si>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</si>
  <si>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</si>
  <si>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</si>
  <si>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</si>
  <si>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</si>
  <si>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</si>
  <si>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</si>
  <si>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</si>
  <si>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</si>
  <si>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</si>
  <si>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</si>
  <si>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</si>
  <si>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</si>
  <si>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</si>
  <si>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</si>
  <si>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</si>
  <si>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</si>
  <si>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</si>
  <si>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</si>
  <si>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</si>
  <si>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</si>
  <si>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</si>
  <si>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</si>
  <si>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</si>
  <si>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</si>
  <si>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</si>
  <si>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</si>
  <si>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</si>
  <si>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</si>
  <si>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</si>
  <si>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</si>
  <si>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</si>
  <si>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</si>
  <si>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</si>
  <si>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</si>
  <si>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</si>
  <si>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</si>
  <si>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</si>
  <si>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</si>
  <si>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</si>
  <si>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</si>
  <si>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</si>
  <si>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</si>
  <si>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</si>
  <si>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</si>
  <si>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</si>
  <si>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</si>
  <si>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</si>
  <si>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</si>
  <si>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</si>
  <si>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</si>
  <si>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</si>
  <si>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</si>
  <si>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</si>
  <si>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</si>
  <si>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</si>
  <si>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</si>
  <si>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</si>
  <si>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</si>
  <si>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</si>
  <si>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</si>
  <si>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</si>
  <si>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</si>
  <si>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</si>
  <si>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</si>
  <si>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</si>
  <si>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</si>
  <si>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</si>
  <si>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</si>
  <si>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</si>
  <si>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</si>
  <si>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</si>
  <si>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</si>
  <si>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</si>
  <si>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</si>
  <si>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</si>
  <si>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</si>
  <si>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</si>
  <si>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</si>
  <si>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</si>
  <si>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</si>
  <si>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</si>
  <si>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</si>
  <si>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</si>
  <si>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</si>
  <si>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</si>
  <si>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</si>
  <si>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</si>
  <si>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</si>
  <si>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</si>
  <si>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</si>
  <si>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</si>
  <si>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</si>
  <si>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</si>
  <si>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</si>
  <si>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</si>
  <si>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</si>
  <si>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</si>
  <si>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</si>
  <si>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</si>
  <si>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</si>
  <si>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</si>
  <si>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</si>
  <si>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</si>
  <si>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</si>
  <si>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</si>
  <si>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</si>
  <si>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</si>
  <si>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</si>
  <si>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</si>
  <si>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</si>
  <si>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</si>
  <si>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</si>
  <si>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</si>
  <si>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</si>
  <si>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</si>
  <si>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</si>
  <si>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</si>
  <si>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</si>
  <si>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</si>
  <si>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</si>
  <si>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</si>
  <si>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</si>
  <si>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</si>
  <si>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</si>
  <si>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</si>
  <si>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</si>
  <si>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</si>
  <si>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</si>
  <si>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</si>
  <si>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</si>
  <si>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</si>
  <si>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</si>
  <si>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</si>
  <si>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</si>
  <si>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</si>
  <si>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</si>
  <si>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</si>
  <si>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</si>
  <si>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</si>
  <si>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</si>
  <si>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</si>
  <si>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</si>
  <si>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</si>
  <si>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</si>
  <si>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</si>
  <si>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</si>
  <si>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</si>
  <si>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</si>
  <si>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</si>
  <si>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</si>
  <si>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</si>
  <si>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</si>
  <si>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</si>
  <si>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</si>
  <si>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</si>
  <si>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</si>
  <si>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</si>
  <si>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</si>
  <si>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</si>
  <si>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</si>
  <si>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</si>
  <si>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</si>
  <si>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</si>
  <si>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</si>
  <si>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</si>
  <si>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</si>
  <si>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</si>
  <si>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</si>
  <si>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</si>
  <si>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</si>
  <si>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</si>
  <si>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</si>
  <si>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</si>
  <si>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</si>
  <si>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</si>
  <si>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</si>
  <si>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</si>
  <si>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</si>
  <si>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</si>
  <si>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</si>
  <si>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</si>
  <si>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</si>
  <si>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</si>
  <si>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</si>
  <si>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</si>
  <si>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</si>
  <si>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</si>
  <si>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</si>
  <si>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</si>
  <si>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</si>
  <si>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</si>
  <si>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</si>
  <si>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</si>
  <si>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</si>
  <si>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</si>
  <si>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</si>
  <si>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</si>
  <si>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</si>
  <si>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</si>
  <si>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</si>
  <si>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</si>
  <si>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</si>
  <si>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</si>
  <si>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</si>
  <si>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</si>
  <si>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</si>
  <si>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</si>
  <si>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</si>
  <si>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</si>
  <si>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</si>
  <si>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</si>
  <si>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</si>
  <si>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</si>
  <si>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</si>
  <si>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</si>
  <si>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</si>
  <si>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</si>
  <si>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</si>
  <si>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</si>
  <si>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</si>
  <si>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</si>
  <si>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</si>
  <si>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</si>
  <si>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</si>
  <si>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</si>
  <si>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</si>
  <si>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</si>
  <si>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</si>
  <si>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</si>
  <si>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</si>
  <si>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</si>
  <si>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</si>
  <si>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</si>
  <si>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</si>
  <si>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</si>
  <si>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</si>
  <si>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</si>
  <si>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</si>
  <si>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</si>
  <si>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</si>
  <si>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</si>
  <si>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</si>
  <si>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</si>
  <si>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</si>
  <si>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</si>
  <si>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</si>
  <si>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</si>
  <si>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</si>
  <si>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</si>
  <si>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</si>
  <si>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</si>
  <si>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</si>
  <si>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</si>
  <si>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</si>
  <si>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</si>
  <si>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</si>
  <si>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</si>
  <si>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</si>
  <si>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</si>
  <si>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</si>
  <si>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</si>
  <si>
    <t>surveyZ-241-P162-Aug28-clear-newCP.xls</t>
  </si>
  <si>
    <t>surveyZ-241-P162-Aug28-clear.xls</t>
  </si>
  <si>
    <t>surveyZ-241-P163-Sept02-clear-newCP.xls</t>
  </si>
  <si>
    <t>surveyZ-241-P164-Aug29-clear-newCP.xls</t>
  </si>
  <si>
    <t>surveyZ-241-P164-Aug29-clear.xls</t>
  </si>
  <si>
    <t>surveyZ-241-P165-Sept02-clear-newCP.xls</t>
  </si>
  <si>
    <t>surveyZ-241-P166-Sept02-clear-newCP.xls</t>
  </si>
  <si>
    <t>surveyZ-241-P167-Sept03-clear-newCP.xls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</si>
  <si>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</si>
  <si>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</si>
  <si>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</si>
  <si>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</si>
  <si>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</si>
  <si>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surveyZ-241-P172-Sept05-clear-newCP.xls</t>
  </si>
  <si>
    <t>surveyZ-241-P173-Sept08-clear-newCP.xls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</si>
  <si>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</si>
  <si>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</si>
  <si>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</si>
  <si>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</si>
  <si>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</si>
  <si>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surveyZ-241-P178-Sept10-clear-newCP.xls</t>
  </si>
  <si>
    <t>surveyZ-241-P179-Sept10-clear-newCP.xls</t>
  </si>
  <si>
    <t>surveyZ-241-P180-Sept10-clear-newCP.xls</t>
  </si>
  <si>
    <t>surveyZ-241-P181-Sept11-clear-newCP.xls</t>
  </si>
  <si>
    <t>surveyZ-241-P182-Sept11-clear-newCP.xls</t>
  </si>
  <si>
    <t>surveyZ-241-P183-Sept12-clear-newCP.xls</t>
  </si>
  <si>
    <t>surveyZ-241-P184-Sept12-clear-newCP.xls</t>
  </si>
  <si>
    <t>surveyZ-241-P185-Sept12-clear-newCP.xls</t>
  </si>
  <si>
    <t>surveyZ-241-P186-Sept17-clear-newCP.xls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</si>
  <si>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</si>
  <si>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</si>
  <si>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</si>
  <si>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</si>
  <si>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</si>
  <si>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</si>
  <si>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</si>
  <si>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</si>
  <si>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</si>
  <si>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</si>
  <si>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</si>
  <si>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</si>
  <si>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</si>
  <si>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</si>
  <si>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</si>
  <si>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</si>
  <si>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</si>
  <si>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</si>
  <si>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</si>
  <si>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</si>
  <si>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</si>
  <si>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</si>
  <si>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</si>
  <si>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</si>
  <si>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</si>
  <si>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</si>
  <si>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</si>
  <si>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</si>
  <si>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</si>
  <si>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</si>
  <si>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</si>
  <si>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</si>
  <si>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</si>
  <si>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</si>
  <si>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</si>
  <si>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</si>
  <si>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</si>
  <si>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</si>
  <si>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</si>
  <si>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</si>
  <si>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</si>
  <si>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</si>
  <si>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</si>
  <si>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</si>
  <si>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</si>
  <si>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</si>
  <si>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</si>
  <si>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</si>
  <si>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</si>
  <si>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</si>
  <si>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</si>
  <si>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</si>
  <si>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</si>
  <si>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</si>
  <si>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</si>
  <si>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</si>
  <si>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</si>
  <si>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</si>
  <si>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</si>
  <si>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</si>
  <si>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</si>
  <si>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</si>
  <si>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</si>
  <si>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</si>
  <si>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</si>
  <si>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</si>
  <si>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</si>
  <si>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</si>
  <si>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</si>
  <si>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</si>
  <si>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</si>
  <si>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</si>
  <si>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</si>
  <si>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</si>
  <si>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</si>
  <si>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</si>
  <si>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</si>
  <si>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</si>
  <si>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</si>
  <si>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</si>
  <si>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</si>
  <si>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</si>
  <si>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</si>
  <si>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</si>
  <si>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</si>
  <si>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</si>
  <si>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</si>
  <si>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</si>
  <si>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</si>
  <si>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</si>
  <si>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</si>
  <si>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</si>
  <si>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</si>
  <si>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</si>
  <si>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</si>
  <si>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</si>
  <si>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</si>
  <si>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</si>
  <si>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</si>
  <si>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CU-FF-Survey-P163-Sept02-clear.xls</t>
  </si>
  <si>
    <t>CU-FF-Survey-P164-Aug29-clear.xls</t>
  </si>
  <si>
    <t>CU-FF-Survey-P165-Sept02-clear.xls</t>
  </si>
  <si>
    <t>CU-FF-Survey-P166-Sept02-clear.xls</t>
  </si>
  <si>
    <t>CU-FF-Survey-P167-Sept03-clear.xls</t>
  </si>
  <si>
    <t>CU-FF-Survey-P168-Sept04-clear.xls</t>
  </si>
  <si>
    <t>CU-FF-Survey-P169-Sept05-clear.xls</t>
  </si>
  <si>
    <t>CU-FF-Survey-P170-Sept04-clear.xls</t>
  </si>
  <si>
    <t>CU-FF-Survey-P171-Sept04-clear.xls</t>
  </si>
  <si>
    <t>CU-FF-Survey-P172-Sept05-clear.xls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</si>
  <si>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</si>
  <si>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</si>
  <si>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</si>
  <si>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</si>
  <si>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</si>
  <si>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CU-FF-Survey-P177-Sept09-clear.xls</t>
  </si>
  <si>
    <t>CU-FF-Survey-P177-ss1-after_Cal-Sept09-clear.xls</t>
  </si>
  <si>
    <t>CU-FF-Survey-P178-Sept10-clear.xls</t>
  </si>
  <si>
    <t>CU-FF-Survey-P179-Sept10-clear.xls</t>
  </si>
  <si>
    <t>CU-FF-Survey-P180-Sept10-clear.xls</t>
  </si>
  <si>
    <t>CU-FF-Survey-P181-Sept11-clear.xls</t>
  </si>
  <si>
    <t>CU-FF-Survey-P182-Sept11-clear.xls</t>
  </si>
  <si>
    <t>CU-FF-Survey-P183-Sept12-clear.xls</t>
  </si>
  <si>
    <t>CU-FF-Survey-P184-Sept12-clear.xls</t>
  </si>
  <si>
    <t>CU-FF-Survey-P185-Sept12-clear.xls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</si>
  <si>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</si>
  <si>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</si>
  <si>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</si>
  <si>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</si>
  <si>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</si>
  <si>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</si>
  <si>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</si>
  <si>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</si>
  <si>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</si>
  <si>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</si>
  <si>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CU-FF-H-Survey-P149-Sept16-after_hybrid-test.xls</t>
  </si>
  <si>
    <t>CU-FF-H-Survey-P152-Sept15-after_hybrid-test.xls</t>
  </si>
  <si>
    <t>CU-FF-H-Survey-P153-Sept15-after_hybrid-test.xls</t>
  </si>
  <si>
    <t>CU-FF-H-Survey-P153-Sept16-after_hybrid-test.xls</t>
  </si>
  <si>
    <t>CU-FF-H-Survey-P154-Sept16-after_hybrid-test.xls</t>
  </si>
  <si>
    <t>CU-FF-H-Survey-P155-Sept17-after_hybrid-test.xls</t>
  </si>
  <si>
    <t>CU-FF-H-Survey-P156-Sept18-after_hybrid-test.xls</t>
  </si>
  <si>
    <t>CU-FF-H-Survey-P157-Sept18-after_hybrid-test.xls</t>
  </si>
  <si>
    <t>CU-FF-Survey-P186-Sept17-clear.xls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</si>
  <si>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</si>
  <si>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</si>
  <si>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</si>
  <si>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</si>
  <si>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</si>
  <si>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</si>
  <si>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</si>
  <si>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20220040200029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</si>
  <si>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</si>
  <si>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</si>
  <si>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</si>
  <si>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</si>
  <si>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</si>
  <si>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</si>
  <si>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</si>
  <si>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</si>
  <si>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</si>
  <si>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</si>
  <si>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</si>
  <si>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</si>
  <si>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</si>
  <si>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</si>
  <si>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</si>
  <si>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</si>
  <si>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</si>
  <si>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</si>
  <si>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</si>
  <si>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</si>
  <si>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</si>
  <si>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</si>
  <si>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</si>
  <si>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r>
      <t>In current spec,</t>
    </r>
    <r>
      <rPr>
        <sz val="10"/>
        <color indexed="10"/>
        <rFont val="Arial"/>
        <family val="2"/>
      </rPr>
      <t xml:space="preserve"> needs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</si>
  <si>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</si>
  <si>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</si>
  <si>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</si>
  <si>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</si>
  <si>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</si>
  <si>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</si>
  <si>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</si>
  <si>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</si>
  <si>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</si>
  <si>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</si>
  <si>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</si>
  <si>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</si>
  <si>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</si>
  <si>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</si>
  <si>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</si>
  <si>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</si>
  <si>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</si>
  <si>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</si>
  <si>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</si>
  <si>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</si>
  <si>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</si>
  <si>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</si>
  <si>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</si>
  <si>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</si>
  <si>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</si>
  <si>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</si>
  <si>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</si>
  <si>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</si>
  <si>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</si>
  <si>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</si>
  <si>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</si>
  <si>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</si>
  <si>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</si>
  <si>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</si>
  <si>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</si>
  <si>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</si>
  <si>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</si>
  <si>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</si>
  <si>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</si>
  <si>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</si>
  <si>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</si>
  <si>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</si>
  <si>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</si>
  <si>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</si>
  <si>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</si>
  <si>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</si>
  <si>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</si>
  <si>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</si>
  <si>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</si>
  <si>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</si>
  <si>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</si>
  <si>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</si>
  <si>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</si>
  <si>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</si>
  <si>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</si>
  <si>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</si>
  <si>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</si>
  <si>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</si>
  <si>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</si>
  <si>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</si>
  <si>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</si>
  <si>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</si>
  <si>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</si>
  <si>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</si>
  <si>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</si>
  <si>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</si>
  <si>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</si>
  <si>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</si>
  <si>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</si>
  <si>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</si>
  <si>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</si>
  <si>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</si>
  <si>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</si>
  <si>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</si>
  <si>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</si>
  <si>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</si>
  <si>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</si>
  <si>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</si>
  <si>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</si>
  <si>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</si>
  <si>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</si>
  <si>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</si>
  <si>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</si>
  <si>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</si>
  <si>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</si>
  <si>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</si>
  <si>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</si>
  <si>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</si>
  <si>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</si>
  <si>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</si>
  <si>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</si>
  <si>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</si>
  <si>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</si>
  <si>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</si>
  <si>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</si>
  <si>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</si>
  <si>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</si>
  <si>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</si>
  <si>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</si>
  <si>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</si>
  <si>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</si>
  <si>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</si>
  <si>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</si>
  <si>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</si>
  <si>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</si>
  <si>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</si>
  <si>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</si>
  <si>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</si>
  <si>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</si>
  <si>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</si>
  <si>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</si>
  <si>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</si>
  <si>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</si>
  <si>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</si>
  <si>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</si>
  <si>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</si>
  <si>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</si>
  <si>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</si>
  <si>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</si>
  <si>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</si>
  <si>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</si>
  <si>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</si>
  <si>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</si>
  <si>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</si>
  <si>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</si>
  <si>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</si>
  <si>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</si>
  <si>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</si>
  <si>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</si>
  <si>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</si>
  <si>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</si>
  <si>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</si>
  <si>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</si>
  <si>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</si>
  <si>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</si>
  <si>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</si>
  <si>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</si>
  <si>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</si>
  <si>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</si>
  <si>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</si>
  <si>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</si>
  <si>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</si>
  <si>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</si>
  <si>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</si>
  <si>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</si>
  <si>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</si>
  <si>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</si>
  <si>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</si>
  <si>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</si>
  <si>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</si>
  <si>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</si>
  <si>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</si>
  <si>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</si>
  <si>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</si>
  <si>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</si>
  <si>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</si>
  <si>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</si>
  <si>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</si>
  <si>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</si>
  <si>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</si>
  <si>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</si>
  <si>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</si>
  <si>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</si>
  <si>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</si>
  <si>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</si>
  <si>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</si>
  <si>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</si>
  <si>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</si>
  <si>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</si>
  <si>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</si>
  <si>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</si>
  <si>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</si>
  <si>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</si>
  <si>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</si>
  <si>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</si>
  <si>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</si>
  <si>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</si>
  <si>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</si>
  <si>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</si>
  <si>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</si>
  <si>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</si>
  <si>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</si>
  <si>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</si>
  <si>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</si>
  <si>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</si>
  <si>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</si>
  <si>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</si>
  <si>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</si>
  <si>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</si>
  <si>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</si>
  <si>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</si>
  <si>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</si>
  <si>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</si>
  <si>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</si>
  <si>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</si>
  <si>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</si>
  <si>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</si>
  <si>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</si>
  <si>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</si>
  <si>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</si>
  <si>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</si>
  <si>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</si>
  <si>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</si>
  <si>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</si>
  <si>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</si>
  <si>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</si>
  <si>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</si>
  <si>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</si>
  <si>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</si>
  <si>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</si>
  <si>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</si>
  <si>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</si>
  <si>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</si>
  <si>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</si>
  <si>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</si>
  <si>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</si>
  <si>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</si>
  <si>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</si>
  <si>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</si>
  <si>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</si>
  <si>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</si>
  <si>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</si>
  <si>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</si>
  <si>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</si>
  <si>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</si>
  <si>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</si>
  <si>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</si>
  <si>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</si>
  <si>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</si>
  <si>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</si>
  <si>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</si>
  <si>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</si>
  <si>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</si>
  <si>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</si>
  <si>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</si>
  <si>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</si>
  <si>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</si>
  <si>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</si>
  <si>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</si>
  <si>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</si>
  <si>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</si>
  <si>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</si>
  <si>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</si>
  <si>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</si>
  <si>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</si>
  <si>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</si>
  <si>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</si>
  <si>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</si>
  <si>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</si>
  <si>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</si>
  <si>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</si>
  <si>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</si>
  <si>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</si>
  <si>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</si>
  <si>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</si>
  <si>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</si>
  <si>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</si>
  <si>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</si>
  <si>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</si>
  <si>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</si>
  <si>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</si>
  <si>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</si>
  <si>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</si>
  <si>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</si>
  <si>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</si>
  <si>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</si>
  <si>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</si>
  <si>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</si>
  <si>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</si>
  <si>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</si>
  <si>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</si>
  <si>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</si>
  <si>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</si>
  <si>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</si>
  <si>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</si>
  <si>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</si>
  <si>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</si>
  <si>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</si>
  <si>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</si>
  <si>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</si>
  <si>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</si>
  <si>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</si>
  <si>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</si>
  <si>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</si>
  <si>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</si>
  <si>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</si>
  <si>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</si>
  <si>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</si>
  <si>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</si>
  <si>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</si>
  <si>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</si>
  <si>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</si>
  <si>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</si>
  <si>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</si>
  <si>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</si>
  <si>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</si>
  <si>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</si>
  <si>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</si>
  <si>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</si>
  <si>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</si>
  <si>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</si>
  <si>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</si>
  <si>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</si>
  <si>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</si>
  <si>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</si>
  <si>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</si>
  <si>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</si>
  <si>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</si>
  <si>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</si>
  <si>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</si>
  <si>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</si>
  <si>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</si>
  <si>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</si>
  <si>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</si>
  <si>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</si>
  <si>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</si>
  <si>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</si>
  <si>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</si>
  <si>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</si>
  <si>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</si>
  <si>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</si>
  <si>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</si>
  <si>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</si>
  <si>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</si>
  <si>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</si>
  <si>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</si>
  <si>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</si>
  <si>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</si>
  <si>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</si>
  <si>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</si>
  <si>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</si>
  <si>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</si>
  <si>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</si>
  <si>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</si>
  <si>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</si>
  <si>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</si>
  <si>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</si>
  <si>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</si>
  <si>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</si>
  <si>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</si>
  <si>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</si>
  <si>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</si>
  <si>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</si>
  <si>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</si>
  <si>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</si>
  <si>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</si>
  <si>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</si>
  <si>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</si>
  <si>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</si>
  <si>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</si>
  <si>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</si>
  <si>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</si>
  <si>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</si>
  <si>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</si>
  <si>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</si>
  <si>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</si>
  <si>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</si>
  <si>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</si>
  <si>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</si>
  <si>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</si>
  <si>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</si>
  <si>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</si>
  <si>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</si>
  <si>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</si>
  <si>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</si>
  <si>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</si>
  <si>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</si>
  <si>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</si>
  <si>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</si>
  <si>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</si>
  <si>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</si>
  <si>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</si>
  <si>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</si>
  <si>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</si>
  <si>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</si>
  <si>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</si>
  <si>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</si>
  <si>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</si>
  <si>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</si>
  <si>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</si>
  <si>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</si>
  <si>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</si>
  <si>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midyf -5.4,High current needs too much conditioning</t>
  </si>
  <si>
    <t>In current spec, too much conditioning needed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</si>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</sst>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97480"/>
        <c:axId val="4477321"/>
      </c:lineChart>
      <c:dateAx>
        <c:axId val="497480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0"/>
        <c:noMultiLvlLbl val="0"/>
      </c:dateAx>
      <c:valAx>
        <c:axId val="44773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22,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0295890"/>
        <c:axId val="27118691"/>
      </c:lineChart>
      <c:date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auto val="0"/>
        <c:noMultiLvlLbl val="0"/>
      </c:dateAx>
      <c:valAx>
        <c:axId val="27118691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5890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(ModuleSummary!$H$2:$H$41,ModuleSummary!$H$43:$H$82,ModuleSummary!$H$84:$H$123,ModuleSummary!$H$125:$H$164,ModuleSummary!$H$166:$H$191)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4">
                  <c:v>8</c:v>
                </c:pt>
                <c:pt idx="156">
                  <c:v>2</c:v>
                </c:pt>
              </c:numCache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(ModuleSummary!$A$2:$A$41,ModuleSummary!$A$43:$A$82,ModuleSummary!$A$84:$A$123,ModuleSummary!$A$125:$A$164,ModuleSummary!$A$166:$A$200)</c:f>
              <c:strCache>
                <c:ptCount val="19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</c:strCache>
            </c:strRef>
          </c:cat>
          <c:val>
            <c:numRef>
              <c:f>(ModuleSummary!$C$2:$C$41,ModuleSummary!$C$43:$C$82,ModuleSummary!$C$84:$C$123,ModuleSummary!$C$125:$C$164,ModuleSummary!$C$166:$C$200)</c:f>
              <c:numCache>
                <c:ptCount val="195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</c:numCache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</c:numCache>
            </c:numRef>
          </c:yVal>
          <c:smooth val="1"/>
        </c:ser>
        <c:axId val="46988336"/>
        <c:axId val="20241841"/>
      </c:scatterChart>
      <c:val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crossBetween val="midCat"/>
        <c:dispUnits/>
      </c:valAx>
      <c:valAx>
        <c:axId val="202418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0.8875</cdr:y>
    </cdr:from>
    <cdr:to>
      <cdr:x>0.8775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D40" sqref="D4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923</v>
      </c>
      <c r="B1" s="6" t="s">
        <v>924</v>
      </c>
      <c r="C1" s="6" t="s">
        <v>925</v>
      </c>
      <c r="D1" s="6" t="s">
        <v>926</v>
      </c>
      <c r="E1" s="6" t="s">
        <v>927</v>
      </c>
      <c r="F1" s="6" t="s">
        <v>841</v>
      </c>
      <c r="G1" s="6" t="s">
        <v>842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>D39-D38</f>
        <v>11</v>
      </c>
      <c r="G39">
        <f>E39-E38</f>
        <v>7</v>
      </c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11"/>
  <sheetViews>
    <sheetView tabSelected="1" zoomScale="80" zoomScaleNormal="80" workbookViewId="0" topLeftCell="A173">
      <selection activeCell="AK183" sqref="AK183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customWidth="1"/>
    <col min="5" max="5" width="6.7109375" style="0" customWidth="1"/>
    <col min="6" max="7" width="4.140625" style="97" customWidth="1"/>
    <col min="8" max="8" width="6.7109375" style="0" customWidth="1"/>
    <col min="9" max="9" width="6.28125" style="0" customWidth="1"/>
    <col min="10" max="10" width="5.140625" style="0" bestFit="1" customWidth="1"/>
    <col min="11" max="11" width="6.421875" style="11" customWidth="1"/>
    <col min="12" max="12" width="59.7109375" style="0" customWidth="1"/>
    <col min="13" max="14" width="4.8515625" style="0" hidden="1" customWidth="1"/>
    <col min="15" max="15" width="5.7109375" style="0" hidden="1" customWidth="1"/>
    <col min="16" max="22" width="4.8515625" style="0" hidden="1" customWidth="1"/>
    <col min="23" max="31" width="4.28125" style="0" hidden="1" customWidth="1"/>
    <col min="32" max="34" width="5.140625" style="0" customWidth="1"/>
    <col min="35" max="73" width="4.28125" style="0" customWidth="1"/>
  </cols>
  <sheetData>
    <row r="1" spans="1:73" ht="168.75" customHeight="1">
      <c r="A1" s="7" t="s">
        <v>899</v>
      </c>
      <c r="B1" s="7" t="s">
        <v>966</v>
      </c>
      <c r="C1" s="8" t="s">
        <v>1003</v>
      </c>
      <c r="D1" s="59" t="s">
        <v>898</v>
      </c>
      <c r="E1" s="6" t="s">
        <v>1004</v>
      </c>
      <c r="F1" s="8" t="s">
        <v>978</v>
      </c>
      <c r="G1" s="8" t="s">
        <v>826</v>
      </c>
      <c r="H1" s="6" t="s">
        <v>967</v>
      </c>
      <c r="I1" s="8" t="s">
        <v>968</v>
      </c>
      <c r="J1" s="6" t="s">
        <v>969</v>
      </c>
      <c r="K1" s="6" t="s">
        <v>970</v>
      </c>
      <c r="L1" s="9" t="s">
        <v>900</v>
      </c>
      <c r="M1" s="6" t="s">
        <v>971</v>
      </c>
      <c r="N1" s="6" t="s">
        <v>972</v>
      </c>
      <c r="O1" s="6" t="s">
        <v>973</v>
      </c>
      <c r="P1" s="6" t="s">
        <v>949</v>
      </c>
      <c r="Q1" s="6" t="s">
        <v>974</v>
      </c>
      <c r="R1" s="6" t="s">
        <v>960</v>
      </c>
      <c r="S1" s="6" t="s">
        <v>961</v>
      </c>
      <c r="T1" s="6" t="s">
        <v>962</v>
      </c>
      <c r="U1" s="6" t="s">
        <v>964</v>
      </c>
      <c r="V1" s="6" t="s">
        <v>963</v>
      </c>
      <c r="W1" s="6" t="s">
        <v>1099</v>
      </c>
      <c r="X1" s="6" t="s">
        <v>1100</v>
      </c>
      <c r="Y1" s="6" t="s">
        <v>1101</v>
      </c>
      <c r="Z1" s="6" t="s">
        <v>1102</v>
      </c>
      <c r="AA1" s="6" t="s">
        <v>1103</v>
      </c>
      <c r="AB1" s="6" t="s">
        <v>1104</v>
      </c>
      <c r="AC1" s="6" t="s">
        <v>1105</v>
      </c>
      <c r="AD1" s="6" t="s">
        <v>1106</v>
      </c>
      <c r="AE1" s="6" t="s">
        <v>1107</v>
      </c>
      <c r="AF1" s="6" t="str">
        <f>AF165</f>
        <v>Started SB's</v>
      </c>
      <c r="AG1" s="6" t="str">
        <f aca="true" t="shared" si="0" ref="AG1:AL1">AG165</f>
        <v>SB's Sent for Classification</v>
      </c>
      <c r="AH1" s="6" t="str">
        <f t="shared" si="0"/>
        <v>SB's classified</v>
      </c>
      <c r="AI1" s="6" t="str">
        <f t="shared" si="0"/>
        <v>Started hybrid mounted</v>
      </c>
      <c r="AJ1" s="6" t="str">
        <f t="shared" si="0"/>
        <v>Started wire bonding</v>
      </c>
      <c r="AK1" s="6" t="str">
        <f t="shared" si="0"/>
        <v>Modules sent for classification</v>
      </c>
      <c r="AL1" s="6" t="str">
        <f t="shared" si="0"/>
        <v>QA completed</v>
      </c>
      <c r="AM1" s="6" t="s">
        <v>1113</v>
      </c>
      <c r="AN1" s="6" t="s">
        <v>1114</v>
      </c>
      <c r="AO1" s="6" t="s">
        <v>1115</v>
      </c>
      <c r="AP1" s="6" t="s">
        <v>1116</v>
      </c>
      <c r="AQ1" s="6" t="s">
        <v>1117</v>
      </c>
      <c r="AR1" s="6" t="s">
        <v>1118</v>
      </c>
      <c r="AS1" s="6" t="s">
        <v>1119</v>
      </c>
      <c r="AT1" s="47" t="s">
        <v>861</v>
      </c>
      <c r="AU1" s="47" t="str">
        <f>AU42</f>
        <v>Hold SB Others</v>
      </c>
      <c r="AV1" s="47" t="str">
        <f aca="true" t="shared" si="1" ref="AV1:BU1">AV42</f>
        <v>Holde Module out of Pass Limit</v>
      </c>
      <c r="AW1" s="47" t="str">
        <f t="shared" si="1"/>
        <v>Hold I(500V)&gt;4uA W/O MD&lt;350V</v>
      </c>
      <c r="AX1" s="47" t="str">
        <f t="shared" si="1"/>
        <v>Hold MD&lt;350V</v>
      </c>
      <c r="AY1" s="47" t="str">
        <f t="shared" si="1"/>
        <v>Hold Abnormally long current decay, &gt;1hr</v>
      </c>
      <c r="AZ1" s="47" t="str">
        <f t="shared" si="1"/>
        <v>Hold Lost ch. &gt;7/side, &gt;15/total</v>
      </c>
      <c r="BA1" s="47" t="str">
        <f t="shared" si="1"/>
        <v>Hold Bad s-curves &gt;0.3fC (th^2&gt;0.1fC^2)</v>
      </c>
      <c r="BB1" s="47" t="str">
        <f t="shared" si="1"/>
        <v>Hold Others</v>
      </c>
      <c r="BC1" s="47" t="str">
        <f t="shared" si="1"/>
        <v>replacing ASIC</v>
      </c>
      <c r="BD1" s="47" t="str">
        <f t="shared" si="1"/>
        <v>replacing PA</v>
      </c>
      <c r="BE1" s="47" t="str">
        <f t="shared" si="1"/>
        <v>rebonding wires</v>
      </c>
      <c r="BF1" s="47" t="str">
        <f t="shared" si="1"/>
        <v>replacing hybrid</v>
      </c>
      <c r="BG1" s="47" t="str">
        <f t="shared" si="1"/>
        <v>replacing connector</v>
      </c>
      <c r="BH1" s="47" t="s">
        <v>1155</v>
      </c>
      <c r="BI1" s="47" t="s">
        <v>1156</v>
      </c>
      <c r="BJ1" s="47" t="str">
        <f t="shared" si="1"/>
        <v>replacing others</v>
      </c>
      <c r="BK1" s="123" t="str">
        <f t="shared" si="1"/>
        <v>SB Fail sensor damaged</v>
      </c>
      <c r="BL1" s="123" t="str">
        <f t="shared" si="1"/>
        <v>SB Fail BB damaged</v>
      </c>
      <c r="BM1" s="123" t="str">
        <f t="shared" si="1"/>
        <v>SB Gross mechanical error</v>
      </c>
      <c r="BN1" s="123" t="str">
        <f t="shared" si="1"/>
        <v>SB Others</v>
      </c>
      <c r="BO1" s="123" t="str">
        <f t="shared" si="1"/>
        <v>Module sensor damaged</v>
      </c>
      <c r="BP1" s="123" t="str">
        <f t="shared" si="1"/>
        <v>Module BB damaged</v>
      </c>
      <c r="BQ1" s="123" t="str">
        <f t="shared" si="1"/>
        <v>Module gross mech error</v>
      </c>
      <c r="BR1" s="123" t="str">
        <f t="shared" si="1"/>
        <v>Module abnormal leakage I</v>
      </c>
      <c r="BS1" s="123" t="str">
        <f t="shared" si="1"/>
        <v>Module too many bad channels</v>
      </c>
      <c r="BT1" s="123" t="str">
        <f t="shared" si="1"/>
        <v>Module ASICs nonreplaceable</v>
      </c>
      <c r="BU1" s="123" t="str">
        <f t="shared" si="1"/>
        <v>Module others</v>
      </c>
    </row>
    <row r="2" spans="1:74" ht="12.75">
      <c r="A2" s="32" t="s">
        <v>901</v>
      </c>
      <c r="B2" s="33" t="s">
        <v>1054</v>
      </c>
      <c r="C2" s="37">
        <v>0.494333</v>
      </c>
      <c r="D2" s="60"/>
      <c r="E2" s="37">
        <v>1.85185002</v>
      </c>
      <c r="F2" s="93"/>
      <c r="G2" s="93"/>
      <c r="H2" s="36"/>
      <c r="I2" s="28"/>
      <c r="J2" s="28"/>
      <c r="K2" s="28"/>
      <c r="L2" s="29" t="s">
        <v>975</v>
      </c>
      <c r="M2" s="27"/>
      <c r="N2" s="27"/>
      <c r="O2" s="27"/>
      <c r="P2" s="27">
        <v>1</v>
      </c>
      <c r="R2">
        <f>IF(I2=1,M2,0)</f>
        <v>0</v>
      </c>
      <c r="S2">
        <f>IF(I2=1,N2,0)</f>
        <v>0</v>
      </c>
      <c r="T2">
        <f>O2</f>
        <v>0</v>
      </c>
      <c r="U2">
        <f>P2</f>
        <v>1</v>
      </c>
      <c r="V2">
        <f>Q2</f>
        <v>0</v>
      </c>
      <c r="AC2">
        <v>1</v>
      </c>
      <c r="AF2">
        <v>1</v>
      </c>
      <c r="AL2">
        <f>I2</f>
        <v>0</v>
      </c>
      <c r="BM2">
        <v>1</v>
      </c>
      <c r="BV2" t="str">
        <f>A2</f>
        <v>P001</v>
      </c>
    </row>
    <row r="3" spans="1:74" ht="12.75">
      <c r="A3" s="32" t="s">
        <v>902</v>
      </c>
      <c r="B3" s="25">
        <v>20220040200008</v>
      </c>
      <c r="C3" s="37">
        <v>0.538442</v>
      </c>
      <c r="D3" s="60"/>
      <c r="E3" s="37">
        <v>4.25579992</v>
      </c>
      <c r="F3" s="93"/>
      <c r="G3" s="93"/>
      <c r="H3" s="27">
        <v>12</v>
      </c>
      <c r="I3" s="28">
        <v>1</v>
      </c>
      <c r="J3" s="28" t="s">
        <v>976</v>
      </c>
      <c r="K3" s="28" t="s">
        <v>977</v>
      </c>
      <c r="L3" s="29" t="s">
        <v>979</v>
      </c>
      <c r="M3" s="27"/>
      <c r="N3" s="27"/>
      <c r="O3" s="27">
        <v>1</v>
      </c>
      <c r="R3">
        <f aca="true" t="shared" si="2" ref="R3:R41">IF(I3=1,M3,0)</f>
        <v>0</v>
      </c>
      <c r="S3">
        <f aca="true" t="shared" si="3" ref="S3:S41">IF(I3=1,N3,0)</f>
        <v>0</v>
      </c>
      <c r="T3">
        <f aca="true" t="shared" si="4" ref="T3:T66">O3</f>
        <v>1</v>
      </c>
      <c r="U3">
        <f aca="true" t="shared" si="5" ref="U3:U66">P3</f>
        <v>0</v>
      </c>
      <c r="V3">
        <f aca="true" t="shared" si="6" ref="V3:V66">Q3</f>
        <v>0</v>
      </c>
      <c r="AB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f>I3</f>
        <v>1</v>
      </c>
      <c r="AT3">
        <v>1</v>
      </c>
      <c r="BV3" t="str">
        <f aca="true" t="shared" si="7" ref="BV3:BV66">A3</f>
        <v>P002</v>
      </c>
    </row>
    <row r="4" spans="1:74" ht="12.75">
      <c r="A4" s="53" t="s">
        <v>903</v>
      </c>
      <c r="B4" s="166">
        <v>20220040200010</v>
      </c>
      <c r="C4" s="55">
        <v>0.51463201</v>
      </c>
      <c r="D4" s="63"/>
      <c r="E4" s="55">
        <v>0.71877997</v>
      </c>
      <c r="F4" s="95"/>
      <c r="G4" s="95"/>
      <c r="H4" s="52">
        <v>2</v>
      </c>
      <c r="I4" s="149">
        <v>1</v>
      </c>
      <c r="J4" s="149" t="s">
        <v>976</v>
      </c>
      <c r="K4" s="149" t="s">
        <v>977</v>
      </c>
      <c r="L4" s="57" t="s">
        <v>980</v>
      </c>
      <c r="M4" s="52"/>
      <c r="N4" s="52">
        <v>1</v>
      </c>
      <c r="O4" s="52"/>
      <c r="R4">
        <f t="shared" si="2"/>
        <v>0</v>
      </c>
      <c r="S4">
        <f t="shared" si="3"/>
        <v>1</v>
      </c>
      <c r="T4">
        <f t="shared" si="4"/>
        <v>0</v>
      </c>
      <c r="U4">
        <f t="shared" si="5"/>
        <v>0</v>
      </c>
      <c r="V4">
        <f t="shared" si="6"/>
        <v>0</v>
      </c>
      <c r="Z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f>I4</f>
        <v>1</v>
      </c>
      <c r="AN4">
        <v>1</v>
      </c>
      <c r="BV4" t="str">
        <f t="shared" si="7"/>
        <v>P003</v>
      </c>
    </row>
    <row r="5" spans="1:74" ht="12.75">
      <c r="A5" s="1" t="s">
        <v>904</v>
      </c>
      <c r="B5" s="4">
        <v>20220040200009</v>
      </c>
      <c r="C5" s="10">
        <v>0.73986901</v>
      </c>
      <c r="D5" s="61"/>
      <c r="E5" s="10">
        <v>0.46436</v>
      </c>
      <c r="F5" s="94"/>
      <c r="G5" s="94"/>
      <c r="H5">
        <v>14</v>
      </c>
      <c r="I5" s="11">
        <v>1</v>
      </c>
      <c r="J5" s="11" t="s">
        <v>976</v>
      </c>
      <c r="K5" s="11" t="s">
        <v>977</v>
      </c>
      <c r="L5" s="12" t="s">
        <v>981</v>
      </c>
      <c r="N5">
        <v>1</v>
      </c>
      <c r="R5">
        <f t="shared" si="2"/>
        <v>0</v>
      </c>
      <c r="S5">
        <f t="shared" si="3"/>
        <v>1</v>
      </c>
      <c r="T5">
        <f t="shared" si="4"/>
        <v>0</v>
      </c>
      <c r="U5">
        <f t="shared" si="5"/>
        <v>0</v>
      </c>
      <c r="V5">
        <f t="shared" si="6"/>
        <v>0</v>
      </c>
      <c r="Y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f>I5</f>
        <v>1</v>
      </c>
      <c r="BV5" t="str">
        <f t="shared" si="7"/>
        <v>P004</v>
      </c>
    </row>
    <row r="6" spans="1:74" ht="12.75">
      <c r="A6" s="32" t="s">
        <v>905</v>
      </c>
      <c r="B6" s="33" t="s">
        <v>1054</v>
      </c>
      <c r="C6" s="37">
        <v>0.55987</v>
      </c>
      <c r="D6" s="60"/>
      <c r="E6" s="37">
        <v>0.42</v>
      </c>
      <c r="F6" s="93"/>
      <c r="G6" s="93"/>
      <c r="H6" s="36" t="s">
        <v>935</v>
      </c>
      <c r="I6" s="28"/>
      <c r="J6" s="28"/>
      <c r="K6" s="28"/>
      <c r="L6" s="29" t="s">
        <v>982</v>
      </c>
      <c r="M6" s="27"/>
      <c r="N6" s="27"/>
      <c r="O6" s="27">
        <v>1</v>
      </c>
      <c r="R6">
        <f t="shared" si="2"/>
        <v>0</v>
      </c>
      <c r="S6">
        <f t="shared" si="3"/>
        <v>0</v>
      </c>
      <c r="T6">
        <f t="shared" si="4"/>
        <v>1</v>
      </c>
      <c r="U6">
        <f t="shared" si="5"/>
        <v>0</v>
      </c>
      <c r="V6">
        <f t="shared" si="6"/>
        <v>0</v>
      </c>
      <c r="AA6">
        <v>1</v>
      </c>
      <c r="AF6">
        <v>1</v>
      </c>
      <c r="AG6">
        <v>1</v>
      </c>
      <c r="AH6">
        <v>1</v>
      </c>
      <c r="AL6">
        <f>I6</f>
        <v>0</v>
      </c>
      <c r="AT6">
        <v>1</v>
      </c>
      <c r="BV6" t="str">
        <f t="shared" si="7"/>
        <v>P005</v>
      </c>
    </row>
    <row r="7" spans="1:74" ht="12.75">
      <c r="A7" s="112" t="s">
        <v>906</v>
      </c>
      <c r="B7" s="113">
        <v>20220040200011</v>
      </c>
      <c r="C7" s="163" t="s">
        <v>983</v>
      </c>
      <c r="D7" s="164"/>
      <c r="E7" s="155">
        <v>0.69045001</v>
      </c>
      <c r="F7" s="157"/>
      <c r="G7" s="159">
        <v>12</v>
      </c>
      <c r="H7" s="117">
        <v>10</v>
      </c>
      <c r="I7" s="118">
        <v>1</v>
      </c>
      <c r="J7" s="118" t="s">
        <v>976</v>
      </c>
      <c r="K7" s="118" t="s">
        <v>976</v>
      </c>
      <c r="L7" s="158" t="s">
        <v>1211</v>
      </c>
      <c r="M7" s="117"/>
      <c r="N7" s="117"/>
      <c r="O7" s="117">
        <v>1</v>
      </c>
      <c r="R7">
        <f t="shared" si="2"/>
        <v>0</v>
      </c>
      <c r="S7">
        <f t="shared" si="3"/>
        <v>0</v>
      </c>
      <c r="T7">
        <f t="shared" si="4"/>
        <v>1</v>
      </c>
      <c r="U7">
        <f t="shared" si="5"/>
        <v>0</v>
      </c>
      <c r="V7">
        <f t="shared" si="6"/>
        <v>0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f aca="true" t="shared" si="8" ref="AL7:AL21">I7</f>
        <v>1</v>
      </c>
      <c r="AW7">
        <v>1</v>
      </c>
      <c r="BV7" t="str">
        <f t="shared" si="7"/>
        <v>P006</v>
      </c>
    </row>
    <row r="8" spans="1:74" ht="12.75">
      <c r="A8" s="1" t="s">
        <v>907</v>
      </c>
      <c r="B8" s="4">
        <v>20220040200012</v>
      </c>
      <c r="C8" s="10">
        <v>0.402184</v>
      </c>
      <c r="D8" s="61"/>
      <c r="E8" s="10">
        <v>0.62</v>
      </c>
      <c r="F8" s="94"/>
      <c r="G8" s="125">
        <v>2</v>
      </c>
      <c r="H8">
        <v>14</v>
      </c>
      <c r="I8" s="11">
        <v>1</v>
      </c>
      <c r="J8" s="11" t="s">
        <v>976</v>
      </c>
      <c r="K8" s="11" t="s">
        <v>977</v>
      </c>
      <c r="L8" s="12" t="s">
        <v>985</v>
      </c>
      <c r="N8">
        <v>1</v>
      </c>
      <c r="R8">
        <f t="shared" si="2"/>
        <v>0</v>
      </c>
      <c r="S8">
        <f t="shared" si="3"/>
        <v>1</v>
      </c>
      <c r="T8">
        <f t="shared" si="4"/>
        <v>0</v>
      </c>
      <c r="U8">
        <f t="shared" si="5"/>
        <v>0</v>
      </c>
      <c r="V8">
        <f t="shared" si="6"/>
        <v>0</v>
      </c>
      <c r="Y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f t="shared" si="8"/>
        <v>1</v>
      </c>
      <c r="BV8" t="str">
        <f t="shared" si="7"/>
        <v>P007</v>
      </c>
    </row>
    <row r="9" spans="1:74" ht="12.75">
      <c r="A9" s="1" t="s">
        <v>908</v>
      </c>
      <c r="B9" s="4">
        <v>20220040200014</v>
      </c>
      <c r="C9" s="13" t="s">
        <v>983</v>
      </c>
      <c r="D9" s="62"/>
      <c r="E9" s="10">
        <v>0.78</v>
      </c>
      <c r="F9" s="94"/>
      <c r="G9" s="125">
        <v>7</v>
      </c>
      <c r="H9">
        <v>8</v>
      </c>
      <c r="I9" s="11">
        <v>1</v>
      </c>
      <c r="J9" s="11" t="s">
        <v>976</v>
      </c>
      <c r="K9" s="11" t="s">
        <v>977</v>
      </c>
      <c r="L9" t="s">
        <v>986</v>
      </c>
      <c r="M9">
        <v>1</v>
      </c>
      <c r="R9">
        <f t="shared" si="2"/>
        <v>1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f t="shared" si="8"/>
        <v>1</v>
      </c>
      <c r="BV9" t="str">
        <f t="shared" si="7"/>
        <v>P008</v>
      </c>
    </row>
    <row r="10" spans="1:74" ht="12.75">
      <c r="A10" s="112" t="s">
        <v>909</v>
      </c>
      <c r="B10" s="113">
        <v>20220040200016</v>
      </c>
      <c r="C10" s="155">
        <v>0.371869</v>
      </c>
      <c r="D10" s="156"/>
      <c r="E10" s="155">
        <v>0.40482999</v>
      </c>
      <c r="F10" s="157"/>
      <c r="G10" s="159">
        <v>11</v>
      </c>
      <c r="H10" s="117">
        <v>10</v>
      </c>
      <c r="I10" s="118">
        <v>1</v>
      </c>
      <c r="J10" s="118" t="s">
        <v>976</v>
      </c>
      <c r="K10" s="118" t="s">
        <v>977</v>
      </c>
      <c r="L10" s="117" t="s">
        <v>1212</v>
      </c>
      <c r="M10" s="117"/>
      <c r="N10" s="117"/>
      <c r="O10" s="117">
        <v>1</v>
      </c>
      <c r="R10">
        <f t="shared" si="2"/>
        <v>0</v>
      </c>
      <c r="S10">
        <f t="shared" si="3"/>
        <v>0</v>
      </c>
      <c r="T10">
        <f t="shared" si="4"/>
        <v>1</v>
      </c>
      <c r="U10">
        <f t="shared" si="5"/>
        <v>0</v>
      </c>
      <c r="V10">
        <f t="shared" si="6"/>
        <v>0</v>
      </c>
      <c r="AB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f t="shared" si="8"/>
        <v>1</v>
      </c>
      <c r="AW10">
        <v>1</v>
      </c>
      <c r="BV10" t="str">
        <f t="shared" si="7"/>
        <v>P009</v>
      </c>
    </row>
    <row r="11" spans="1:74" ht="12.75">
      <c r="A11" s="1" t="s">
        <v>910</v>
      </c>
      <c r="B11" s="4">
        <v>20220040200017</v>
      </c>
      <c r="C11" s="10">
        <v>0.332376</v>
      </c>
      <c r="D11" s="61"/>
      <c r="E11" s="10">
        <v>0.80717001</v>
      </c>
      <c r="F11" s="94"/>
      <c r="G11" s="125">
        <v>10</v>
      </c>
      <c r="H11">
        <v>5</v>
      </c>
      <c r="I11" s="11">
        <v>1</v>
      </c>
      <c r="J11" s="11" t="s">
        <v>976</v>
      </c>
      <c r="K11" s="11" t="s">
        <v>977</v>
      </c>
      <c r="L11" t="s">
        <v>986</v>
      </c>
      <c r="M11">
        <v>1</v>
      </c>
      <c r="R11">
        <f t="shared" si="2"/>
        <v>1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f t="shared" si="8"/>
        <v>1</v>
      </c>
      <c r="BV11" t="str">
        <f t="shared" si="7"/>
        <v>P010</v>
      </c>
    </row>
    <row r="12" spans="1:74" ht="12.75">
      <c r="A12" s="1" t="s">
        <v>911</v>
      </c>
      <c r="B12" s="4">
        <v>20220040200018</v>
      </c>
      <c r="C12" s="10">
        <v>0.373098</v>
      </c>
      <c r="D12" s="61"/>
      <c r="E12" s="10">
        <v>0.73774999</v>
      </c>
      <c r="F12" s="94"/>
      <c r="G12" s="125">
        <v>11</v>
      </c>
      <c r="H12">
        <v>11</v>
      </c>
      <c r="I12" s="11">
        <v>1</v>
      </c>
      <c r="J12" s="11" t="s">
        <v>977</v>
      </c>
      <c r="K12" s="11" t="s">
        <v>977</v>
      </c>
      <c r="L12" s="12" t="s">
        <v>987</v>
      </c>
      <c r="N12">
        <v>1</v>
      </c>
      <c r="R12">
        <f t="shared" si="2"/>
        <v>0</v>
      </c>
      <c r="S12">
        <f t="shared" si="3"/>
        <v>1</v>
      </c>
      <c r="T12">
        <f t="shared" si="4"/>
        <v>0</v>
      </c>
      <c r="U12">
        <f t="shared" si="5"/>
        <v>0</v>
      </c>
      <c r="V12">
        <f t="shared" si="6"/>
        <v>0</v>
      </c>
      <c r="Z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f t="shared" si="8"/>
        <v>1</v>
      </c>
      <c r="AN12">
        <v>1</v>
      </c>
      <c r="BV12" t="str">
        <f t="shared" si="7"/>
        <v>P011</v>
      </c>
    </row>
    <row r="13" spans="1:74" ht="12.75">
      <c r="A13" s="1" t="s">
        <v>912</v>
      </c>
      <c r="B13" s="4">
        <v>20220040200019</v>
      </c>
      <c r="C13" s="10">
        <v>0.38631</v>
      </c>
      <c r="D13" s="61"/>
      <c r="E13" s="10">
        <v>0.70290997</v>
      </c>
      <c r="F13" s="94"/>
      <c r="G13" s="125">
        <v>4</v>
      </c>
      <c r="H13">
        <v>7</v>
      </c>
      <c r="I13" s="11">
        <v>1</v>
      </c>
      <c r="J13" s="11" t="s">
        <v>976</v>
      </c>
      <c r="K13" s="11" t="s">
        <v>976</v>
      </c>
      <c r="L13" s="12" t="s">
        <v>1045</v>
      </c>
      <c r="N13">
        <v>1</v>
      </c>
      <c r="R13">
        <f t="shared" si="2"/>
        <v>0</v>
      </c>
      <c r="S13">
        <f t="shared" si="3"/>
        <v>1</v>
      </c>
      <c r="T13">
        <f t="shared" si="4"/>
        <v>0</v>
      </c>
      <c r="U13">
        <f t="shared" si="5"/>
        <v>0</v>
      </c>
      <c r="V13">
        <f t="shared" si="6"/>
        <v>0</v>
      </c>
      <c r="Y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f t="shared" si="8"/>
        <v>1</v>
      </c>
      <c r="BV13" t="str">
        <f t="shared" si="7"/>
        <v>P012</v>
      </c>
    </row>
    <row r="14" spans="1:74" ht="12.75">
      <c r="A14" s="1" t="s">
        <v>913</v>
      </c>
      <c r="B14" s="4">
        <v>20220040200023</v>
      </c>
      <c r="C14" s="10">
        <v>0.386113</v>
      </c>
      <c r="D14" s="61"/>
      <c r="E14" s="10">
        <v>0.83127998</v>
      </c>
      <c r="F14" s="94"/>
      <c r="G14" s="125">
        <v>8</v>
      </c>
      <c r="H14">
        <v>13</v>
      </c>
      <c r="I14" s="11">
        <v>1</v>
      </c>
      <c r="J14" s="11" t="s">
        <v>976</v>
      </c>
      <c r="K14" s="11" t="s">
        <v>977</v>
      </c>
      <c r="L14" t="s">
        <v>986</v>
      </c>
      <c r="M14">
        <v>1</v>
      </c>
      <c r="R14">
        <f t="shared" si="2"/>
        <v>1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f t="shared" si="8"/>
        <v>1</v>
      </c>
      <c r="BV14" t="str">
        <f t="shared" si="7"/>
        <v>P013</v>
      </c>
    </row>
    <row r="15" spans="1:74" ht="12.75">
      <c r="A15" s="53" t="s">
        <v>914</v>
      </c>
      <c r="B15" s="54">
        <v>20220040200015</v>
      </c>
      <c r="C15" s="55">
        <v>0.46025</v>
      </c>
      <c r="D15" s="63"/>
      <c r="E15" s="55">
        <v>0.99752003</v>
      </c>
      <c r="F15" s="95"/>
      <c r="G15" s="126">
        <v>10</v>
      </c>
      <c r="H15" s="53">
        <v>12</v>
      </c>
      <c r="I15" s="56">
        <v>1</v>
      </c>
      <c r="J15" s="56" t="s">
        <v>976</v>
      </c>
      <c r="K15" s="56" t="s">
        <v>977</v>
      </c>
      <c r="L15" s="57" t="s">
        <v>988</v>
      </c>
      <c r="M15" s="53"/>
      <c r="N15" s="53">
        <v>1</v>
      </c>
      <c r="O15" s="52"/>
      <c r="R15">
        <f t="shared" si="2"/>
        <v>0</v>
      </c>
      <c r="S15">
        <f t="shared" si="3"/>
        <v>1</v>
      </c>
      <c r="T15">
        <f t="shared" si="4"/>
        <v>0</v>
      </c>
      <c r="U15">
        <f t="shared" si="5"/>
        <v>0</v>
      </c>
      <c r="V15">
        <f t="shared" si="6"/>
        <v>0</v>
      </c>
      <c r="Z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f t="shared" si="8"/>
        <v>1</v>
      </c>
      <c r="AQ15">
        <v>1</v>
      </c>
      <c r="BV15" t="str">
        <f t="shared" si="7"/>
        <v>P014</v>
      </c>
    </row>
    <row r="16" spans="1:74" ht="12.75">
      <c r="A16" s="1" t="s">
        <v>915</v>
      </c>
      <c r="B16" s="4">
        <v>20220040200020</v>
      </c>
      <c r="C16" s="10">
        <v>0.416326</v>
      </c>
      <c r="D16" s="61"/>
      <c r="E16" s="10">
        <v>0.54828001</v>
      </c>
      <c r="F16" s="94" t="s">
        <v>976</v>
      </c>
      <c r="G16" s="125">
        <v>8</v>
      </c>
      <c r="H16">
        <v>12</v>
      </c>
      <c r="I16" s="11">
        <v>1</v>
      </c>
      <c r="J16" s="11" t="s">
        <v>976</v>
      </c>
      <c r="K16" s="11" t="s">
        <v>977</v>
      </c>
      <c r="L16" t="s">
        <v>986</v>
      </c>
      <c r="M16">
        <v>1</v>
      </c>
      <c r="R16">
        <f t="shared" si="2"/>
        <v>1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f t="shared" si="8"/>
        <v>1</v>
      </c>
      <c r="BV16" t="str">
        <f t="shared" si="7"/>
        <v>P015</v>
      </c>
    </row>
    <row r="17" spans="1:74" ht="12.75">
      <c r="A17" s="53" t="s">
        <v>916</v>
      </c>
      <c r="B17" s="54">
        <v>20220040200037</v>
      </c>
      <c r="C17" s="55">
        <v>0.348931</v>
      </c>
      <c r="D17" s="63"/>
      <c r="E17" s="55">
        <v>0.50039</v>
      </c>
      <c r="F17" s="95" t="s">
        <v>976</v>
      </c>
      <c r="G17" s="126">
        <v>4</v>
      </c>
      <c r="H17" s="53">
        <v>2</v>
      </c>
      <c r="I17" s="56">
        <v>1</v>
      </c>
      <c r="J17" s="56" t="s">
        <v>976</v>
      </c>
      <c r="K17" s="56" t="s">
        <v>977</v>
      </c>
      <c r="L17" s="57" t="s">
        <v>989</v>
      </c>
      <c r="M17" s="53"/>
      <c r="N17" s="53">
        <v>1</v>
      </c>
      <c r="O17" s="53"/>
      <c r="R17">
        <f t="shared" si="2"/>
        <v>0</v>
      </c>
      <c r="S17">
        <f t="shared" si="3"/>
        <v>1</v>
      </c>
      <c r="T17">
        <f t="shared" si="4"/>
        <v>0</v>
      </c>
      <c r="U17">
        <f t="shared" si="5"/>
        <v>0</v>
      </c>
      <c r="V17">
        <f t="shared" si="6"/>
        <v>0</v>
      </c>
      <c r="Y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f t="shared" si="8"/>
        <v>1</v>
      </c>
      <c r="BV17" t="str">
        <f t="shared" si="7"/>
        <v>P016</v>
      </c>
    </row>
    <row r="18" spans="1:74" ht="12.75">
      <c r="A18" s="1" t="s">
        <v>917</v>
      </c>
      <c r="B18" s="4">
        <v>20220040200038</v>
      </c>
      <c r="C18" s="10">
        <v>0.383994</v>
      </c>
      <c r="D18" s="61"/>
      <c r="E18" s="14">
        <v>0.38594001</v>
      </c>
      <c r="F18" s="96" t="s">
        <v>976</v>
      </c>
      <c r="G18" s="122">
        <v>12</v>
      </c>
      <c r="H18">
        <v>7</v>
      </c>
      <c r="I18" s="11">
        <v>1</v>
      </c>
      <c r="J18" s="11" t="s">
        <v>976</v>
      </c>
      <c r="K18" s="15" t="s">
        <v>977</v>
      </c>
      <c r="L18" t="s">
        <v>986</v>
      </c>
      <c r="M18">
        <v>1</v>
      </c>
      <c r="R18">
        <f t="shared" si="2"/>
        <v>1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f t="shared" si="8"/>
        <v>1</v>
      </c>
      <c r="BV18" t="str">
        <f t="shared" si="7"/>
        <v>P017</v>
      </c>
    </row>
    <row r="19" spans="1:74" ht="12.75">
      <c r="A19" s="1" t="s">
        <v>918</v>
      </c>
      <c r="B19" s="4">
        <v>20220040200028</v>
      </c>
      <c r="C19" s="10">
        <v>0.396773</v>
      </c>
      <c r="D19" s="61"/>
      <c r="E19" s="16">
        <v>0.36</v>
      </c>
      <c r="F19" s="94" t="s">
        <v>976</v>
      </c>
      <c r="G19" s="125">
        <v>2</v>
      </c>
      <c r="H19" s="3">
        <v>0.1</v>
      </c>
      <c r="I19" s="11">
        <v>1</v>
      </c>
      <c r="J19" s="11" t="s">
        <v>976</v>
      </c>
      <c r="K19" s="11" t="s">
        <v>977</v>
      </c>
      <c r="L19" t="s">
        <v>986</v>
      </c>
      <c r="M19">
        <v>1</v>
      </c>
      <c r="R19">
        <f t="shared" si="2"/>
        <v>1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f t="shared" si="8"/>
        <v>1</v>
      </c>
      <c r="BV19" t="str">
        <f t="shared" si="7"/>
        <v>P018</v>
      </c>
    </row>
    <row r="20" spans="1:74" ht="12.75">
      <c r="A20" s="1" t="s">
        <v>919</v>
      </c>
      <c r="B20" s="4">
        <v>20220040200040</v>
      </c>
      <c r="C20" s="10">
        <v>0.385895</v>
      </c>
      <c r="D20" s="61"/>
      <c r="E20">
        <v>0.48</v>
      </c>
      <c r="F20" s="94" t="s">
        <v>976</v>
      </c>
      <c r="G20" s="125">
        <v>12</v>
      </c>
      <c r="H20" s="3">
        <v>0.1</v>
      </c>
      <c r="I20" s="11">
        <v>1</v>
      </c>
      <c r="J20" s="11" t="s">
        <v>976</v>
      </c>
      <c r="K20" s="15" t="s">
        <v>977</v>
      </c>
      <c r="L20" s="12" t="s">
        <v>990</v>
      </c>
      <c r="N20">
        <v>1</v>
      </c>
      <c r="R20">
        <f t="shared" si="2"/>
        <v>0</v>
      </c>
      <c r="S20">
        <f t="shared" si="3"/>
        <v>1</v>
      </c>
      <c r="T20">
        <f t="shared" si="4"/>
        <v>0</v>
      </c>
      <c r="U20">
        <f t="shared" si="5"/>
        <v>0</v>
      </c>
      <c r="V20">
        <f t="shared" si="6"/>
        <v>0</v>
      </c>
      <c r="Z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f t="shared" si="8"/>
        <v>1</v>
      </c>
      <c r="AN20">
        <v>1</v>
      </c>
      <c r="BV20" t="str">
        <f t="shared" si="7"/>
        <v>P019</v>
      </c>
    </row>
    <row r="21" spans="1:74" ht="12.75">
      <c r="A21" s="1" t="s">
        <v>920</v>
      </c>
      <c r="B21" s="21" t="s">
        <v>928</v>
      </c>
      <c r="C21" s="14">
        <v>0.330999</v>
      </c>
      <c r="D21" s="3">
        <v>2</v>
      </c>
      <c r="E21" s="14">
        <v>0.33</v>
      </c>
      <c r="F21" s="96" t="s">
        <v>976</v>
      </c>
      <c r="G21" s="122">
        <v>6</v>
      </c>
      <c r="H21">
        <v>1</v>
      </c>
      <c r="I21" s="11">
        <v>1</v>
      </c>
      <c r="J21" s="11" t="s">
        <v>976</v>
      </c>
      <c r="K21" s="11" t="s">
        <v>976</v>
      </c>
      <c r="L21" s="12" t="s">
        <v>1044</v>
      </c>
      <c r="N21">
        <v>1</v>
      </c>
      <c r="R21">
        <f t="shared" si="2"/>
        <v>0</v>
      </c>
      <c r="S21">
        <f t="shared" si="3"/>
        <v>1</v>
      </c>
      <c r="T21">
        <f t="shared" si="4"/>
        <v>0</v>
      </c>
      <c r="U21">
        <f t="shared" si="5"/>
        <v>0</v>
      </c>
      <c r="V21">
        <f t="shared" si="6"/>
        <v>0</v>
      </c>
      <c r="Y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f t="shared" si="8"/>
        <v>1</v>
      </c>
      <c r="BV21" t="str">
        <f t="shared" si="7"/>
        <v>P020</v>
      </c>
    </row>
    <row r="22" spans="1:74" ht="12.75">
      <c r="A22" s="32" t="s">
        <v>921</v>
      </c>
      <c r="B22" s="33" t="s">
        <v>1054</v>
      </c>
      <c r="C22" s="26">
        <v>0.332092</v>
      </c>
      <c r="D22" s="64"/>
      <c r="E22" s="36" t="s">
        <v>935</v>
      </c>
      <c r="F22" s="98"/>
      <c r="G22" s="98"/>
      <c r="H22" s="36" t="s">
        <v>935</v>
      </c>
      <c r="I22" s="27"/>
      <c r="J22" s="27"/>
      <c r="K22" s="28"/>
      <c r="L22" s="29" t="s">
        <v>991</v>
      </c>
      <c r="M22" s="27"/>
      <c r="N22" s="27"/>
      <c r="O22" s="27">
        <v>1</v>
      </c>
      <c r="R22">
        <f t="shared" si="2"/>
        <v>0</v>
      </c>
      <c r="S22">
        <f t="shared" si="3"/>
        <v>0</v>
      </c>
      <c r="T22">
        <f t="shared" si="4"/>
        <v>1</v>
      </c>
      <c r="U22">
        <f t="shared" si="5"/>
        <v>0</v>
      </c>
      <c r="V22">
        <f t="shared" si="6"/>
        <v>0</v>
      </c>
      <c r="AA22">
        <v>1</v>
      </c>
      <c r="AF22">
        <v>1</v>
      </c>
      <c r="AG22">
        <v>1</v>
      </c>
      <c r="AH22">
        <v>1</v>
      </c>
      <c r="AL22">
        <f aca="true" t="shared" si="9" ref="AL22:AL33">I22</f>
        <v>0</v>
      </c>
      <c r="AT22">
        <v>1</v>
      </c>
      <c r="BV22" t="str">
        <f t="shared" si="7"/>
        <v>P021</v>
      </c>
    </row>
    <row r="23" spans="1:74" ht="12.75">
      <c r="A23" s="32" t="s">
        <v>922</v>
      </c>
      <c r="B23" s="21" t="s">
        <v>804</v>
      </c>
      <c r="C23" s="34" t="s">
        <v>992</v>
      </c>
      <c r="D23" s="65"/>
      <c r="E23" s="36"/>
      <c r="F23" s="98"/>
      <c r="G23" s="98"/>
      <c r="H23" s="36"/>
      <c r="I23" s="27"/>
      <c r="J23" s="27"/>
      <c r="K23" s="28"/>
      <c r="L23" s="27" t="s">
        <v>993</v>
      </c>
      <c r="M23" s="27"/>
      <c r="N23" s="27"/>
      <c r="O23" s="27"/>
      <c r="P23" s="27">
        <v>1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1</v>
      </c>
      <c r="V23">
        <f t="shared" si="6"/>
        <v>0</v>
      </c>
      <c r="AD23">
        <v>1</v>
      </c>
      <c r="AF23">
        <v>1</v>
      </c>
      <c r="AG23">
        <v>1</v>
      </c>
      <c r="AH23">
        <v>1</v>
      </c>
      <c r="AL23">
        <f t="shared" si="9"/>
        <v>0</v>
      </c>
      <c r="BO23">
        <v>1</v>
      </c>
      <c r="BV23" t="str">
        <f t="shared" si="7"/>
        <v>P022</v>
      </c>
    </row>
    <row r="24" spans="1:74" ht="12.75">
      <c r="A24" s="1" t="s">
        <v>929</v>
      </c>
      <c r="B24" s="4">
        <v>20220040200041</v>
      </c>
      <c r="C24" s="14">
        <v>0.333359</v>
      </c>
      <c r="D24" s="3">
        <v>1</v>
      </c>
      <c r="E24">
        <v>0.71</v>
      </c>
      <c r="F24" s="96" t="s">
        <v>977</v>
      </c>
      <c r="G24" s="122">
        <v>1</v>
      </c>
      <c r="H24">
        <v>3</v>
      </c>
      <c r="I24" s="11">
        <v>1</v>
      </c>
      <c r="J24" s="11" t="s">
        <v>976</v>
      </c>
      <c r="K24" s="11" t="s">
        <v>977</v>
      </c>
      <c r="L24" s="12" t="s">
        <v>994</v>
      </c>
      <c r="N24">
        <v>1</v>
      </c>
      <c r="R24">
        <f t="shared" si="2"/>
        <v>0</v>
      </c>
      <c r="S24">
        <f t="shared" si="3"/>
        <v>1</v>
      </c>
      <c r="T24">
        <f t="shared" si="4"/>
        <v>0</v>
      </c>
      <c r="U24">
        <f t="shared" si="5"/>
        <v>0</v>
      </c>
      <c r="V24">
        <f t="shared" si="6"/>
        <v>0</v>
      </c>
      <c r="Z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f t="shared" si="9"/>
        <v>1</v>
      </c>
      <c r="AN24">
        <v>1</v>
      </c>
      <c r="BV24" t="str">
        <f t="shared" si="7"/>
        <v>P023</v>
      </c>
    </row>
    <row r="25" spans="1:74" ht="12.75">
      <c r="A25" s="1" t="s">
        <v>930</v>
      </c>
      <c r="B25" s="4">
        <v>20220040200025</v>
      </c>
      <c r="C25" s="14">
        <v>0.42</v>
      </c>
      <c r="E25">
        <v>0.76</v>
      </c>
      <c r="F25" s="96" t="s">
        <v>977</v>
      </c>
      <c r="G25" s="122">
        <v>1</v>
      </c>
      <c r="H25">
        <v>4</v>
      </c>
      <c r="I25" s="11">
        <v>1</v>
      </c>
      <c r="J25" s="11" t="s">
        <v>976</v>
      </c>
      <c r="K25" s="11" t="s">
        <v>976</v>
      </c>
      <c r="L25" s="12" t="s">
        <v>1043</v>
      </c>
      <c r="M25">
        <v>1</v>
      </c>
      <c r="R25">
        <f t="shared" si="2"/>
        <v>1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f t="shared" si="9"/>
        <v>1</v>
      </c>
      <c r="BV25" t="str">
        <f t="shared" si="7"/>
        <v>P024</v>
      </c>
    </row>
    <row r="26" spans="1:74" ht="12.75">
      <c r="A26" s="32" t="s">
        <v>931</v>
      </c>
      <c r="B26" s="33" t="s">
        <v>1054</v>
      </c>
      <c r="C26" s="35" t="s">
        <v>995</v>
      </c>
      <c r="D26" s="35">
        <v>1</v>
      </c>
      <c r="E26" s="36" t="s">
        <v>935</v>
      </c>
      <c r="F26" s="98"/>
      <c r="G26" s="127"/>
      <c r="H26" s="36" t="s">
        <v>935</v>
      </c>
      <c r="I26" s="27"/>
      <c r="J26" s="27"/>
      <c r="K26" s="28"/>
      <c r="L26" s="29" t="s">
        <v>996</v>
      </c>
      <c r="M26" s="27"/>
      <c r="N26" s="27"/>
      <c r="O26" s="27">
        <v>1</v>
      </c>
      <c r="R26">
        <f t="shared" si="2"/>
        <v>0</v>
      </c>
      <c r="S26">
        <f t="shared" si="3"/>
        <v>0</v>
      </c>
      <c r="T26">
        <f t="shared" si="4"/>
        <v>1</v>
      </c>
      <c r="U26">
        <f t="shared" si="5"/>
        <v>0</v>
      </c>
      <c r="V26">
        <f t="shared" si="6"/>
        <v>0</v>
      </c>
      <c r="AA26">
        <v>1</v>
      </c>
      <c r="AF26">
        <v>1</v>
      </c>
      <c r="AG26">
        <v>1</v>
      </c>
      <c r="AH26">
        <v>1</v>
      </c>
      <c r="AL26">
        <f t="shared" si="9"/>
        <v>0</v>
      </c>
      <c r="AX26">
        <v>1</v>
      </c>
      <c r="BV26" t="str">
        <f t="shared" si="7"/>
        <v>P025</v>
      </c>
    </row>
    <row r="27" spans="1:74" ht="12.75">
      <c r="A27" s="32" t="s">
        <v>932</v>
      </c>
      <c r="B27" s="33" t="s">
        <v>1054</v>
      </c>
      <c r="C27" s="26">
        <v>0.34</v>
      </c>
      <c r="D27" s="64">
        <v>1</v>
      </c>
      <c r="E27" s="36" t="s">
        <v>935</v>
      </c>
      <c r="F27" s="98"/>
      <c r="G27" s="127"/>
      <c r="H27" s="36" t="s">
        <v>935</v>
      </c>
      <c r="I27" s="27"/>
      <c r="J27" s="27"/>
      <c r="K27" s="28"/>
      <c r="L27" s="29" t="s">
        <v>997</v>
      </c>
      <c r="M27" s="27"/>
      <c r="N27" s="27"/>
      <c r="O27" s="27">
        <v>1</v>
      </c>
      <c r="R27">
        <f t="shared" si="2"/>
        <v>0</v>
      </c>
      <c r="S27">
        <f t="shared" si="3"/>
        <v>0</v>
      </c>
      <c r="T27">
        <f t="shared" si="4"/>
        <v>1</v>
      </c>
      <c r="U27">
        <f t="shared" si="5"/>
        <v>0</v>
      </c>
      <c r="V27">
        <f t="shared" si="6"/>
        <v>0</v>
      </c>
      <c r="AA27">
        <v>1</v>
      </c>
      <c r="AF27">
        <v>1</v>
      </c>
      <c r="AG27">
        <v>1</v>
      </c>
      <c r="AH27">
        <v>1</v>
      </c>
      <c r="AL27">
        <f t="shared" si="9"/>
        <v>0</v>
      </c>
      <c r="AW27">
        <v>1</v>
      </c>
      <c r="BV27" t="str">
        <f t="shared" si="7"/>
        <v>P026</v>
      </c>
    </row>
    <row r="28" spans="1:74" ht="12.75">
      <c r="A28" s="1" t="s">
        <v>933</v>
      </c>
      <c r="B28" s="4">
        <v>20220040200042</v>
      </c>
      <c r="C28" s="18">
        <v>0.35</v>
      </c>
      <c r="D28" s="66"/>
      <c r="E28">
        <v>0.37</v>
      </c>
      <c r="F28" s="97" t="s">
        <v>976</v>
      </c>
      <c r="G28" s="122">
        <v>1</v>
      </c>
      <c r="H28">
        <v>2</v>
      </c>
      <c r="I28" s="11">
        <v>1</v>
      </c>
      <c r="J28" s="11" t="s">
        <v>976</v>
      </c>
      <c r="K28" s="11" t="s">
        <v>977</v>
      </c>
      <c r="L28" t="s">
        <v>986</v>
      </c>
      <c r="M28">
        <v>1</v>
      </c>
      <c r="R28">
        <f t="shared" si="2"/>
        <v>1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f t="shared" si="9"/>
        <v>1</v>
      </c>
      <c r="BV28" t="str">
        <f t="shared" si="7"/>
        <v>P027</v>
      </c>
    </row>
    <row r="29" spans="1:74" ht="12.75">
      <c r="A29" s="112" t="s">
        <v>934</v>
      </c>
      <c r="B29" s="113">
        <v>20220040200030</v>
      </c>
      <c r="C29" s="160">
        <v>0.38</v>
      </c>
      <c r="D29" s="161">
        <v>1</v>
      </c>
      <c r="E29" s="112">
        <v>3</v>
      </c>
      <c r="F29" s="162" t="s">
        <v>977</v>
      </c>
      <c r="G29" s="159">
        <v>0</v>
      </c>
      <c r="H29" s="117">
        <v>4</v>
      </c>
      <c r="I29" s="118">
        <v>1</v>
      </c>
      <c r="J29" s="118" t="s">
        <v>976</v>
      </c>
      <c r="K29" s="118" t="s">
        <v>977</v>
      </c>
      <c r="L29" s="117" t="s">
        <v>1212</v>
      </c>
      <c r="M29" s="117"/>
      <c r="N29" s="117"/>
      <c r="O29" s="117">
        <v>1</v>
      </c>
      <c r="R29">
        <f t="shared" si="2"/>
        <v>0</v>
      </c>
      <c r="S29">
        <f t="shared" si="3"/>
        <v>0</v>
      </c>
      <c r="T29">
        <f t="shared" si="4"/>
        <v>1</v>
      </c>
      <c r="U29">
        <f t="shared" si="5"/>
        <v>0</v>
      </c>
      <c r="V29">
        <f t="shared" si="6"/>
        <v>0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f t="shared" si="9"/>
        <v>1</v>
      </c>
      <c r="AX29">
        <v>1</v>
      </c>
      <c r="BV29" t="str">
        <f t="shared" si="7"/>
        <v>P028</v>
      </c>
    </row>
    <row r="30" spans="1:74" ht="12.75">
      <c r="A30" s="1" t="s">
        <v>998</v>
      </c>
      <c r="B30" s="4">
        <v>20220040200032</v>
      </c>
      <c r="C30" s="18">
        <v>0.39</v>
      </c>
      <c r="D30" s="66"/>
      <c r="E30" s="1">
        <v>0.59</v>
      </c>
      <c r="F30" s="99" t="s">
        <v>976</v>
      </c>
      <c r="G30" s="125">
        <v>6</v>
      </c>
      <c r="H30">
        <v>1</v>
      </c>
      <c r="I30" s="11">
        <v>1</v>
      </c>
      <c r="J30" s="11" t="s">
        <v>976</v>
      </c>
      <c r="K30" s="11" t="s">
        <v>976</v>
      </c>
      <c r="L30" t="s">
        <v>986</v>
      </c>
      <c r="M30">
        <v>1</v>
      </c>
      <c r="R30">
        <f t="shared" si="2"/>
        <v>1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X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f t="shared" si="9"/>
        <v>1</v>
      </c>
      <c r="AN30">
        <v>1</v>
      </c>
      <c r="BV30" t="str">
        <f t="shared" si="7"/>
        <v>P029 </v>
      </c>
    </row>
    <row r="31" spans="1:74" ht="12.75">
      <c r="A31" s="42" t="s">
        <v>936</v>
      </c>
      <c r="B31" s="38">
        <v>20220040200031</v>
      </c>
      <c r="C31" s="39">
        <v>0.48</v>
      </c>
      <c r="D31" s="67"/>
      <c r="E31" s="40"/>
      <c r="F31" s="100"/>
      <c r="G31" s="128"/>
      <c r="H31" s="40"/>
      <c r="I31" s="40"/>
      <c r="J31" s="40"/>
      <c r="K31" s="41"/>
      <c r="L31" s="43" t="s">
        <v>999</v>
      </c>
      <c r="M31" s="40"/>
      <c r="N31" s="40"/>
      <c r="O31" s="40"/>
      <c r="P31" s="40"/>
      <c r="Q31" s="40">
        <v>1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1</v>
      </c>
      <c r="AE31">
        <v>1</v>
      </c>
      <c r="AF31">
        <v>1</v>
      </c>
      <c r="AG31">
        <v>1</v>
      </c>
      <c r="AH31">
        <v>1</v>
      </c>
      <c r="AI31">
        <v>1</v>
      </c>
      <c r="AL31">
        <f t="shared" si="9"/>
        <v>0</v>
      </c>
      <c r="BF31">
        <v>1</v>
      </c>
      <c r="BV31" t="str">
        <f t="shared" si="7"/>
        <v>P030</v>
      </c>
    </row>
    <row r="32" spans="1:74" ht="12.75">
      <c r="A32" s="1" t="s">
        <v>937</v>
      </c>
      <c r="B32" s="4">
        <v>20220040200043</v>
      </c>
      <c r="C32" s="18">
        <v>0.37</v>
      </c>
      <c r="D32" s="66">
        <v>1</v>
      </c>
      <c r="E32" s="14">
        <v>0.5</v>
      </c>
      <c r="F32" s="96" t="s">
        <v>976</v>
      </c>
      <c r="G32" s="122">
        <v>22</v>
      </c>
      <c r="H32">
        <v>3</v>
      </c>
      <c r="I32" s="11">
        <v>1</v>
      </c>
      <c r="J32" s="11" t="s">
        <v>976</v>
      </c>
      <c r="K32" s="11" t="s">
        <v>977</v>
      </c>
      <c r="L32" t="s">
        <v>986</v>
      </c>
      <c r="M32">
        <v>1</v>
      </c>
      <c r="R32">
        <f t="shared" si="2"/>
        <v>1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X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f t="shared" si="9"/>
        <v>1</v>
      </c>
      <c r="AN32">
        <v>1</v>
      </c>
      <c r="BV32" t="str">
        <f t="shared" si="7"/>
        <v>P031</v>
      </c>
    </row>
    <row r="33" spans="1:74" ht="12.75">
      <c r="A33" s="1" t="s">
        <v>938</v>
      </c>
      <c r="B33" s="4">
        <v>20220040200027</v>
      </c>
      <c r="C33" s="18">
        <v>0.37</v>
      </c>
      <c r="D33" s="66"/>
      <c r="E33">
        <v>0.38</v>
      </c>
      <c r="F33" s="99" t="s">
        <v>976</v>
      </c>
      <c r="G33" s="125">
        <v>2</v>
      </c>
      <c r="H33" s="3">
        <v>0.1</v>
      </c>
      <c r="I33" s="11">
        <v>1</v>
      </c>
      <c r="J33" t="s">
        <v>976</v>
      </c>
      <c r="K33" s="11" t="s">
        <v>977</v>
      </c>
      <c r="L33" s="12" t="s">
        <v>1042</v>
      </c>
      <c r="N33">
        <v>1</v>
      </c>
      <c r="R33">
        <f t="shared" si="2"/>
        <v>0</v>
      </c>
      <c r="S33">
        <f t="shared" si="3"/>
        <v>1</v>
      </c>
      <c r="T33">
        <f t="shared" si="4"/>
        <v>0</v>
      </c>
      <c r="U33">
        <f t="shared" si="5"/>
        <v>0</v>
      </c>
      <c r="V33">
        <f t="shared" si="6"/>
        <v>0</v>
      </c>
      <c r="Y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f t="shared" si="9"/>
        <v>1</v>
      </c>
      <c r="BV33" t="str">
        <f t="shared" si="7"/>
        <v>P032</v>
      </c>
    </row>
    <row r="34" spans="1:74" ht="12.75">
      <c r="A34" s="1" t="s">
        <v>939</v>
      </c>
      <c r="B34" s="4">
        <v>20220040200044</v>
      </c>
      <c r="C34" s="18">
        <v>0.46</v>
      </c>
      <c r="D34" s="66"/>
      <c r="E34" s="14">
        <v>0.5</v>
      </c>
      <c r="F34" s="96" t="s">
        <v>976</v>
      </c>
      <c r="G34" s="122">
        <v>20</v>
      </c>
      <c r="H34" s="3">
        <v>0.1</v>
      </c>
      <c r="I34" s="11">
        <v>1</v>
      </c>
      <c r="J34" t="s">
        <v>976</v>
      </c>
      <c r="K34" s="11" t="s">
        <v>977</v>
      </c>
      <c r="L34" t="s">
        <v>986</v>
      </c>
      <c r="M34">
        <v>1</v>
      </c>
      <c r="R34">
        <f t="shared" si="2"/>
        <v>1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f aca="true" t="shared" si="10" ref="AL34:AL41">I34</f>
        <v>1</v>
      </c>
      <c r="BV34" t="str">
        <f t="shared" si="7"/>
        <v>P033</v>
      </c>
    </row>
    <row r="35" spans="1:74" ht="12.75">
      <c r="A35" s="1" t="s">
        <v>940</v>
      </c>
      <c r="B35" s="4">
        <v>20220040200069</v>
      </c>
      <c r="C35" s="18">
        <v>0.56</v>
      </c>
      <c r="D35" s="66"/>
      <c r="E35">
        <v>0.51</v>
      </c>
      <c r="F35" s="97" t="s">
        <v>977</v>
      </c>
      <c r="G35" s="122">
        <v>4</v>
      </c>
      <c r="H35" s="3">
        <v>0.1</v>
      </c>
      <c r="I35" s="11">
        <v>1</v>
      </c>
      <c r="J35" t="s">
        <v>976</v>
      </c>
      <c r="K35" s="15" t="s">
        <v>977</v>
      </c>
      <c r="L35" t="s">
        <v>986</v>
      </c>
      <c r="M35">
        <v>1</v>
      </c>
      <c r="R35">
        <f t="shared" si="2"/>
        <v>1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f t="shared" si="10"/>
        <v>1</v>
      </c>
      <c r="BV35" t="str">
        <f t="shared" si="7"/>
        <v>P034</v>
      </c>
    </row>
    <row r="36" spans="1:74" ht="12.75">
      <c r="A36" s="1" t="s">
        <v>941</v>
      </c>
      <c r="B36" s="4">
        <v>20220040200045</v>
      </c>
      <c r="C36" s="18">
        <v>0.56</v>
      </c>
      <c r="D36" s="66">
        <v>2</v>
      </c>
      <c r="E36" s="14">
        <v>0.52</v>
      </c>
      <c r="F36" s="96" t="s">
        <v>977</v>
      </c>
      <c r="G36" s="122">
        <v>13</v>
      </c>
      <c r="H36" s="3">
        <v>0.1</v>
      </c>
      <c r="I36" s="11">
        <v>1</v>
      </c>
      <c r="J36" t="s">
        <v>976</v>
      </c>
      <c r="K36" s="15" t="s">
        <v>977</v>
      </c>
      <c r="L36" t="s">
        <v>986</v>
      </c>
      <c r="M36">
        <v>1</v>
      </c>
      <c r="R36">
        <f t="shared" si="2"/>
        <v>1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X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f t="shared" si="10"/>
        <v>1</v>
      </c>
      <c r="AN36">
        <v>1</v>
      </c>
      <c r="AQ36">
        <v>1</v>
      </c>
      <c r="BV36" t="str">
        <f t="shared" si="7"/>
        <v>P035</v>
      </c>
    </row>
    <row r="37" spans="1:74" ht="12.75">
      <c r="A37" s="1" t="s">
        <v>942</v>
      </c>
      <c r="B37" s="4">
        <v>20220040200049</v>
      </c>
      <c r="C37" s="10">
        <v>2.86</v>
      </c>
      <c r="D37" s="61">
        <v>2</v>
      </c>
      <c r="E37">
        <v>0.78</v>
      </c>
      <c r="F37" s="97" t="s">
        <v>977</v>
      </c>
      <c r="G37" s="122">
        <v>5</v>
      </c>
      <c r="H37" s="3">
        <v>0.1</v>
      </c>
      <c r="I37" s="11">
        <v>1</v>
      </c>
      <c r="J37" t="s">
        <v>976</v>
      </c>
      <c r="K37" s="15" t="s">
        <v>977</v>
      </c>
      <c r="L37" s="1" t="s">
        <v>986</v>
      </c>
      <c r="M37">
        <v>1</v>
      </c>
      <c r="R37">
        <f t="shared" si="2"/>
        <v>1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X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f t="shared" si="10"/>
        <v>1</v>
      </c>
      <c r="AN37">
        <v>1</v>
      </c>
      <c r="BV37" t="str">
        <f t="shared" si="7"/>
        <v>P036</v>
      </c>
    </row>
    <row r="38" spans="1:74" ht="12.75">
      <c r="A38" s="1" t="s">
        <v>943</v>
      </c>
      <c r="B38" s="4">
        <v>20220040200051</v>
      </c>
      <c r="C38" s="18">
        <v>0.59</v>
      </c>
      <c r="D38" s="66">
        <v>1</v>
      </c>
      <c r="E38" s="14">
        <v>0.63</v>
      </c>
      <c r="F38" s="96" t="s">
        <v>977</v>
      </c>
      <c r="G38" s="122">
        <v>3</v>
      </c>
      <c r="H38">
        <v>3</v>
      </c>
      <c r="I38" s="11">
        <v>1</v>
      </c>
      <c r="J38" t="s">
        <v>976</v>
      </c>
      <c r="K38" s="15" t="s">
        <v>977</v>
      </c>
      <c r="L38" t="s">
        <v>986</v>
      </c>
      <c r="M38">
        <v>1</v>
      </c>
      <c r="R38">
        <f t="shared" si="2"/>
        <v>1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X38">
        <v>1</v>
      </c>
      <c r="AB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f t="shared" si="10"/>
        <v>1</v>
      </c>
      <c r="AN38">
        <v>1</v>
      </c>
      <c r="BV38" t="str">
        <f t="shared" si="7"/>
        <v>P037</v>
      </c>
    </row>
    <row r="39" spans="1:74" ht="12.75">
      <c r="A39" s="1" t="s">
        <v>944</v>
      </c>
      <c r="B39" s="4">
        <v>20220040200033</v>
      </c>
      <c r="C39" s="18">
        <v>0.61</v>
      </c>
      <c r="D39" s="66">
        <v>1</v>
      </c>
      <c r="E39">
        <v>0.57</v>
      </c>
      <c r="F39" s="97" t="s">
        <v>976</v>
      </c>
      <c r="G39" s="122">
        <v>4</v>
      </c>
      <c r="H39" s="3">
        <v>0.1</v>
      </c>
      <c r="I39" s="11">
        <v>1</v>
      </c>
      <c r="J39" t="s">
        <v>976</v>
      </c>
      <c r="K39" s="15" t="s">
        <v>977</v>
      </c>
      <c r="L39" t="s">
        <v>986</v>
      </c>
      <c r="M39">
        <v>1</v>
      </c>
      <c r="R39">
        <f t="shared" si="2"/>
        <v>1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f t="shared" si="10"/>
        <v>1</v>
      </c>
      <c r="BV39" t="str">
        <f t="shared" si="7"/>
        <v>P038</v>
      </c>
    </row>
    <row r="40" spans="1:74" ht="12.75">
      <c r="A40" s="53" t="s">
        <v>945</v>
      </c>
      <c r="B40" s="166">
        <v>20220040200061</v>
      </c>
      <c r="C40" s="171">
        <v>0.49</v>
      </c>
      <c r="D40" s="172">
        <v>1</v>
      </c>
      <c r="E40" s="167">
        <v>0.56</v>
      </c>
      <c r="F40" s="168" t="s">
        <v>976</v>
      </c>
      <c r="G40" s="169">
        <v>1</v>
      </c>
      <c r="H40" s="147">
        <v>0.1</v>
      </c>
      <c r="I40" s="149">
        <v>1</v>
      </c>
      <c r="J40" s="52" t="s">
        <v>976</v>
      </c>
      <c r="K40" s="56" t="s">
        <v>977</v>
      </c>
      <c r="L40" s="52" t="s">
        <v>986</v>
      </c>
      <c r="M40" s="52">
        <v>1</v>
      </c>
      <c r="N40" s="52"/>
      <c r="O40" s="52"/>
      <c r="R40">
        <f t="shared" si="2"/>
        <v>1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X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f t="shared" si="10"/>
        <v>1</v>
      </c>
      <c r="AN40">
        <v>1</v>
      </c>
      <c r="BV40" t="str">
        <f t="shared" si="7"/>
        <v>P039</v>
      </c>
    </row>
    <row r="41" spans="1:74" ht="12.75">
      <c r="A41" s="1" t="s">
        <v>946</v>
      </c>
      <c r="B41" s="4">
        <v>20220040200034</v>
      </c>
      <c r="C41" s="18">
        <v>0.51</v>
      </c>
      <c r="D41" s="66"/>
      <c r="E41">
        <v>0.53</v>
      </c>
      <c r="F41" s="97" t="s">
        <v>976</v>
      </c>
      <c r="G41" s="122">
        <v>11</v>
      </c>
      <c r="H41" s="3">
        <v>3</v>
      </c>
      <c r="I41" s="11">
        <v>1</v>
      </c>
      <c r="J41" t="s">
        <v>976</v>
      </c>
      <c r="K41" s="15" t="s">
        <v>977</v>
      </c>
      <c r="L41" t="s">
        <v>986</v>
      </c>
      <c r="M41">
        <v>1</v>
      </c>
      <c r="R41">
        <f t="shared" si="2"/>
        <v>1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f t="shared" si="10"/>
        <v>1</v>
      </c>
      <c r="BV41" t="str">
        <f t="shared" si="7"/>
        <v>P040</v>
      </c>
    </row>
    <row r="42" spans="1:74" ht="169.5" customHeight="1">
      <c r="A42" s="7" t="s">
        <v>899</v>
      </c>
      <c r="B42" s="7" t="s">
        <v>966</v>
      </c>
      <c r="C42" s="8" t="s">
        <v>1003</v>
      </c>
      <c r="D42" s="59" t="s">
        <v>898</v>
      </c>
      <c r="E42" s="6" t="s">
        <v>1004</v>
      </c>
      <c r="F42" s="8" t="s">
        <v>978</v>
      </c>
      <c r="G42" s="8" t="str">
        <f>G1</f>
        <v>No. rebonded</v>
      </c>
      <c r="H42" s="6" t="s">
        <v>967</v>
      </c>
      <c r="I42" s="8" t="s">
        <v>968</v>
      </c>
      <c r="J42" s="6" t="s">
        <v>969</v>
      </c>
      <c r="K42" s="6" t="s">
        <v>970</v>
      </c>
      <c r="L42" s="9" t="s">
        <v>900</v>
      </c>
      <c r="M42" s="6" t="s">
        <v>971</v>
      </c>
      <c r="N42" s="6" t="s">
        <v>972</v>
      </c>
      <c r="O42" s="6" t="s">
        <v>973</v>
      </c>
      <c r="P42" s="6" t="s">
        <v>949</v>
      </c>
      <c r="Q42" s="6" t="s">
        <v>974</v>
      </c>
      <c r="R42" s="6" t="s">
        <v>960</v>
      </c>
      <c r="S42" s="6" t="s">
        <v>961</v>
      </c>
      <c r="T42" s="6" t="s">
        <v>962</v>
      </c>
      <c r="U42" s="6" t="s">
        <v>964</v>
      </c>
      <c r="V42" s="6" t="s">
        <v>963</v>
      </c>
      <c r="W42" s="6" t="s">
        <v>1099</v>
      </c>
      <c r="X42" s="6" t="s">
        <v>1100</v>
      </c>
      <c r="Y42" s="6" t="s">
        <v>1101</v>
      </c>
      <c r="Z42" s="6" t="s">
        <v>1102</v>
      </c>
      <c r="AA42" s="6" t="s">
        <v>1103</v>
      </c>
      <c r="AB42" s="6" t="s">
        <v>1104</v>
      </c>
      <c r="AC42" s="6" t="s">
        <v>1105</v>
      </c>
      <c r="AD42" s="6" t="s">
        <v>1106</v>
      </c>
      <c r="AE42" s="6" t="s">
        <v>1107</v>
      </c>
      <c r="AF42" s="6" t="str">
        <f>AF1</f>
        <v>Started SB's</v>
      </c>
      <c r="AG42" s="6" t="str">
        <f aca="true" t="shared" si="11" ref="AG42:AL42">AG1</f>
        <v>SB's Sent for Classification</v>
      </c>
      <c r="AH42" s="6" t="str">
        <f t="shared" si="11"/>
        <v>SB's classified</v>
      </c>
      <c r="AI42" s="6" t="str">
        <f t="shared" si="11"/>
        <v>Started hybrid mounted</v>
      </c>
      <c r="AJ42" s="6" t="str">
        <f t="shared" si="11"/>
        <v>Started wire bonding</v>
      </c>
      <c r="AK42" s="6" t="str">
        <f t="shared" si="11"/>
        <v>Modules sent for classification</v>
      </c>
      <c r="AL42" s="6" t="str">
        <f t="shared" si="11"/>
        <v>QA completed</v>
      </c>
      <c r="AM42" s="6" t="s">
        <v>1113</v>
      </c>
      <c r="AN42" s="6" t="s">
        <v>1114</v>
      </c>
      <c r="AO42" s="6" t="s">
        <v>1115</v>
      </c>
      <c r="AP42" s="6" t="s">
        <v>1116</v>
      </c>
      <c r="AQ42" s="6" t="s">
        <v>1117</v>
      </c>
      <c r="AR42" s="6" t="s">
        <v>1118</v>
      </c>
      <c r="AS42" s="6" t="s">
        <v>1119</v>
      </c>
      <c r="AT42" s="47" t="s">
        <v>861</v>
      </c>
      <c r="AU42" s="47" t="str">
        <f>AU83</f>
        <v>Hold SB Others</v>
      </c>
      <c r="AV42" s="47" t="str">
        <f aca="true" t="shared" si="12" ref="AV42:BU42">AV83</f>
        <v>Holde Module out of Pass Limit</v>
      </c>
      <c r="AW42" s="47" t="str">
        <f t="shared" si="12"/>
        <v>Hold I(500V)&gt;4uA W/O MD&lt;350V</v>
      </c>
      <c r="AX42" s="47" t="str">
        <f t="shared" si="12"/>
        <v>Hold MD&lt;350V</v>
      </c>
      <c r="AY42" s="47" t="str">
        <f t="shared" si="12"/>
        <v>Hold Abnormally long current decay, &gt;1hr</v>
      </c>
      <c r="AZ42" s="47" t="str">
        <f t="shared" si="12"/>
        <v>Hold Lost ch. &gt;7/side, &gt;15/total</v>
      </c>
      <c r="BA42" s="47" t="str">
        <f t="shared" si="12"/>
        <v>Hold Bad s-curves &gt;0.3fC (th^2&gt;0.1fC^2)</v>
      </c>
      <c r="BB42" s="47" t="str">
        <f t="shared" si="12"/>
        <v>Hold Others</v>
      </c>
      <c r="BC42" s="47" t="str">
        <f t="shared" si="12"/>
        <v>replacing ASIC</v>
      </c>
      <c r="BD42" s="47" t="str">
        <f t="shared" si="12"/>
        <v>replacing PA</v>
      </c>
      <c r="BE42" s="47" t="str">
        <f t="shared" si="12"/>
        <v>rebonding wires</v>
      </c>
      <c r="BF42" s="47" t="str">
        <f t="shared" si="12"/>
        <v>replacing hybrid</v>
      </c>
      <c r="BG42" s="47" t="str">
        <f t="shared" si="12"/>
        <v>replacing connector</v>
      </c>
      <c r="BH42" s="47" t="str">
        <f>BH1</f>
        <v>replacing further visual inspe</v>
      </c>
      <c r="BI42" s="47" t="str">
        <f>BI1</f>
        <v>replacing cleaning</v>
      </c>
      <c r="BJ42" s="47" t="str">
        <f t="shared" si="12"/>
        <v>replacing others</v>
      </c>
      <c r="BK42" s="123" t="str">
        <f t="shared" si="12"/>
        <v>SB Fail sensor damaged</v>
      </c>
      <c r="BL42" s="123" t="str">
        <f t="shared" si="12"/>
        <v>SB Fail BB damaged</v>
      </c>
      <c r="BM42" s="123" t="str">
        <f t="shared" si="12"/>
        <v>SB Gross mechanical error</v>
      </c>
      <c r="BN42" s="123" t="str">
        <f t="shared" si="12"/>
        <v>SB Others</v>
      </c>
      <c r="BO42" s="123" t="str">
        <f t="shared" si="12"/>
        <v>Module sensor damaged</v>
      </c>
      <c r="BP42" s="123" t="str">
        <f t="shared" si="12"/>
        <v>Module BB damaged</v>
      </c>
      <c r="BQ42" s="123" t="str">
        <f t="shared" si="12"/>
        <v>Module gross mech error</v>
      </c>
      <c r="BR42" s="123" t="str">
        <f t="shared" si="12"/>
        <v>Module abnormal leakage I</v>
      </c>
      <c r="BS42" s="123" t="str">
        <f t="shared" si="12"/>
        <v>Module too many bad channels</v>
      </c>
      <c r="BT42" s="123" t="str">
        <f t="shared" si="12"/>
        <v>Module ASICs nonreplaceable</v>
      </c>
      <c r="BU42" s="123" t="str">
        <f t="shared" si="12"/>
        <v>Module others</v>
      </c>
      <c r="BV42" t="str">
        <f t="shared" si="7"/>
        <v>Module</v>
      </c>
    </row>
    <row r="43" spans="1:74" ht="12.75">
      <c r="A43" s="1" t="s">
        <v>947</v>
      </c>
      <c r="B43" s="4">
        <v>20220040200053</v>
      </c>
      <c r="C43" s="18">
        <v>0.43</v>
      </c>
      <c r="D43" s="66"/>
      <c r="E43" s="14">
        <v>0.44</v>
      </c>
      <c r="F43" s="96" t="s">
        <v>976</v>
      </c>
      <c r="G43" s="122">
        <v>1</v>
      </c>
      <c r="H43" s="3">
        <v>0.1</v>
      </c>
      <c r="I43" s="11">
        <v>1</v>
      </c>
      <c r="J43" t="s">
        <v>976</v>
      </c>
      <c r="K43" s="15" t="s">
        <v>977</v>
      </c>
      <c r="L43" t="s">
        <v>986</v>
      </c>
      <c r="M43">
        <v>1</v>
      </c>
      <c r="R43">
        <f>IF(I43=1,M43,0)</f>
        <v>1</v>
      </c>
      <c r="S43">
        <f>IF(I43=1,N43,0)</f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f aca="true" t="shared" si="13" ref="AL43:AL48">I43</f>
        <v>1</v>
      </c>
      <c r="BV43" t="str">
        <f t="shared" si="7"/>
        <v>P041</v>
      </c>
    </row>
    <row r="44" spans="1:74" ht="12.75">
      <c r="A44" s="1" t="s">
        <v>950</v>
      </c>
      <c r="B44" s="4">
        <v>20220040200036</v>
      </c>
      <c r="C44" s="18">
        <v>0.41</v>
      </c>
      <c r="D44" s="66"/>
      <c r="E44">
        <v>0.47</v>
      </c>
      <c r="F44" s="97" t="s">
        <v>976</v>
      </c>
      <c r="G44" s="122">
        <v>0</v>
      </c>
      <c r="H44" s="3">
        <v>0.1</v>
      </c>
      <c r="I44" s="11">
        <v>1</v>
      </c>
      <c r="J44" t="s">
        <v>976</v>
      </c>
      <c r="K44" s="15" t="s">
        <v>976</v>
      </c>
      <c r="L44" t="s">
        <v>986</v>
      </c>
      <c r="M44">
        <v>1</v>
      </c>
      <c r="R44">
        <f aca="true" t="shared" si="14" ref="R44:R82">IF(I44=1,M44,0)</f>
        <v>1</v>
      </c>
      <c r="S44">
        <f aca="true" t="shared" si="15" ref="S44:S82">IF(I44=1,N44,0)</f>
        <v>0</v>
      </c>
      <c r="T44">
        <f t="shared" si="4"/>
        <v>0</v>
      </c>
      <c r="U44">
        <f t="shared" si="5"/>
        <v>0</v>
      </c>
      <c r="V44">
        <f t="shared" si="6"/>
        <v>0</v>
      </c>
      <c r="W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f t="shared" si="13"/>
        <v>1</v>
      </c>
      <c r="BV44" t="str">
        <f t="shared" si="7"/>
        <v>P042</v>
      </c>
    </row>
    <row r="45" spans="1:74" ht="12.75">
      <c r="A45" s="150" t="s">
        <v>951</v>
      </c>
      <c r="B45" s="113">
        <v>20220040200048</v>
      </c>
      <c r="C45" s="151" t="s">
        <v>1000</v>
      </c>
      <c r="D45" s="152"/>
      <c r="E45" s="117"/>
      <c r="F45" s="136"/>
      <c r="G45" s="133"/>
      <c r="H45" s="117"/>
      <c r="I45" s="117"/>
      <c r="J45" s="153"/>
      <c r="K45" s="153" t="s">
        <v>977</v>
      </c>
      <c r="L45" s="117"/>
      <c r="M45" s="117"/>
      <c r="N45" s="117"/>
      <c r="O45" s="117">
        <v>1</v>
      </c>
      <c r="P45" s="52"/>
      <c r="R45">
        <f t="shared" si="14"/>
        <v>0</v>
      </c>
      <c r="S45">
        <f t="shared" si="15"/>
        <v>0</v>
      </c>
      <c r="T45">
        <f t="shared" si="4"/>
        <v>1</v>
      </c>
      <c r="U45">
        <f t="shared" si="5"/>
        <v>0</v>
      </c>
      <c r="V45">
        <f t="shared" si="6"/>
        <v>0</v>
      </c>
      <c r="AB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f t="shared" si="13"/>
        <v>0</v>
      </c>
      <c r="BB45">
        <v>1</v>
      </c>
      <c r="BV45" t="str">
        <f t="shared" si="7"/>
        <v>P043</v>
      </c>
    </row>
    <row r="46" spans="1:74" ht="12.75">
      <c r="A46" s="1" t="s">
        <v>952</v>
      </c>
      <c r="B46" s="4">
        <v>20220040200063</v>
      </c>
      <c r="C46" s="19">
        <v>0.5</v>
      </c>
      <c r="D46" s="68">
        <v>1</v>
      </c>
      <c r="E46">
        <v>0.57</v>
      </c>
      <c r="F46" s="97" t="s">
        <v>977</v>
      </c>
      <c r="G46" s="122">
        <v>3</v>
      </c>
      <c r="H46" s="3">
        <v>0.1</v>
      </c>
      <c r="I46" s="11">
        <v>1</v>
      </c>
      <c r="J46" t="s">
        <v>977</v>
      </c>
      <c r="K46" s="11" t="s">
        <v>977</v>
      </c>
      <c r="L46" s="12" t="s">
        <v>1008</v>
      </c>
      <c r="M46">
        <v>1</v>
      </c>
      <c r="R46">
        <f t="shared" si="14"/>
        <v>1</v>
      </c>
      <c r="S46">
        <f t="shared" si="15"/>
        <v>0</v>
      </c>
      <c r="T46">
        <f t="shared" si="4"/>
        <v>0</v>
      </c>
      <c r="U46">
        <f t="shared" si="5"/>
        <v>0</v>
      </c>
      <c r="V46">
        <f t="shared" si="6"/>
        <v>0</v>
      </c>
      <c r="X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f t="shared" si="13"/>
        <v>1</v>
      </c>
      <c r="AN46">
        <v>1</v>
      </c>
      <c r="BV46" t="str">
        <f t="shared" si="7"/>
        <v>P044</v>
      </c>
    </row>
    <row r="47" spans="1:74" ht="12.75">
      <c r="A47" s="42" t="s">
        <v>953</v>
      </c>
      <c r="B47" s="38">
        <v>20220040200055</v>
      </c>
      <c r="C47" s="44">
        <v>0.5</v>
      </c>
      <c r="D47" s="69"/>
      <c r="E47" s="121" t="s">
        <v>1014</v>
      </c>
      <c r="F47" s="121"/>
      <c r="G47" s="130"/>
      <c r="H47" s="121"/>
      <c r="I47" s="40"/>
      <c r="J47" s="40"/>
      <c r="K47" s="41"/>
      <c r="L47" s="40" t="s">
        <v>986</v>
      </c>
      <c r="M47" s="40"/>
      <c r="N47" s="40"/>
      <c r="O47" s="40"/>
      <c r="P47" s="40"/>
      <c r="Q47" s="40">
        <v>1</v>
      </c>
      <c r="R47">
        <f t="shared" si="14"/>
        <v>0</v>
      </c>
      <c r="S47">
        <f t="shared" si="15"/>
        <v>0</v>
      </c>
      <c r="T47">
        <f t="shared" si="4"/>
        <v>0</v>
      </c>
      <c r="U47">
        <f t="shared" si="5"/>
        <v>0</v>
      </c>
      <c r="V47">
        <f t="shared" si="6"/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L47">
        <f t="shared" si="13"/>
        <v>0</v>
      </c>
      <c r="BE47">
        <v>1</v>
      </c>
      <c r="BV47" t="str">
        <f t="shared" si="7"/>
        <v>P045</v>
      </c>
    </row>
    <row r="48" spans="1:74" ht="12.75">
      <c r="A48" s="1" t="s">
        <v>954</v>
      </c>
      <c r="B48" s="4">
        <v>20220040200062</v>
      </c>
      <c r="C48" s="19">
        <v>0.46</v>
      </c>
      <c r="D48" s="68"/>
      <c r="E48">
        <v>0.46</v>
      </c>
      <c r="F48" s="97" t="s">
        <v>976</v>
      </c>
      <c r="G48" s="122">
        <v>0</v>
      </c>
      <c r="H48" s="22">
        <v>1</v>
      </c>
      <c r="I48" s="11">
        <v>1</v>
      </c>
      <c r="J48" t="s">
        <v>976</v>
      </c>
      <c r="K48" s="11" t="s">
        <v>977</v>
      </c>
      <c r="L48" t="s">
        <v>986</v>
      </c>
      <c r="M48">
        <v>1</v>
      </c>
      <c r="R48">
        <f t="shared" si="14"/>
        <v>1</v>
      </c>
      <c r="S48">
        <f t="shared" si="15"/>
        <v>0</v>
      </c>
      <c r="T48">
        <f t="shared" si="4"/>
        <v>0</v>
      </c>
      <c r="U48">
        <f t="shared" si="5"/>
        <v>0</v>
      </c>
      <c r="V48">
        <f t="shared" si="6"/>
        <v>0</v>
      </c>
      <c r="W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f t="shared" si="13"/>
        <v>1</v>
      </c>
      <c r="BV48" t="str">
        <f t="shared" si="7"/>
        <v>P046</v>
      </c>
    </row>
    <row r="49" spans="1:74" ht="12.75">
      <c r="A49" s="1" t="s">
        <v>955</v>
      </c>
      <c r="B49" s="4">
        <v>20220040200065</v>
      </c>
      <c r="C49" s="19">
        <v>0.46</v>
      </c>
      <c r="D49" s="68"/>
      <c r="E49">
        <v>0.49</v>
      </c>
      <c r="F49" s="97" t="s">
        <v>976</v>
      </c>
      <c r="G49" s="122">
        <v>1</v>
      </c>
      <c r="H49">
        <v>1</v>
      </c>
      <c r="I49" s="11">
        <v>1</v>
      </c>
      <c r="J49" t="s">
        <v>976</v>
      </c>
      <c r="K49" s="11" t="s">
        <v>977</v>
      </c>
      <c r="L49" t="s">
        <v>986</v>
      </c>
      <c r="M49">
        <v>1</v>
      </c>
      <c r="R49">
        <f t="shared" si="14"/>
        <v>1</v>
      </c>
      <c r="S49">
        <f t="shared" si="15"/>
        <v>0</v>
      </c>
      <c r="T49">
        <f t="shared" si="4"/>
        <v>0</v>
      </c>
      <c r="U49">
        <f t="shared" si="5"/>
        <v>0</v>
      </c>
      <c r="V49">
        <f t="shared" si="6"/>
        <v>0</v>
      </c>
      <c r="W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f aca="true" t="shared" si="16" ref="AL49:AL59">I49</f>
        <v>1</v>
      </c>
      <c r="BV49" t="str">
        <f t="shared" si="7"/>
        <v>P047</v>
      </c>
    </row>
    <row r="50" spans="1:74" ht="12.75">
      <c r="A50" s="1" t="s">
        <v>956</v>
      </c>
      <c r="B50" s="4">
        <v>20220040200070</v>
      </c>
      <c r="C50" s="19">
        <v>0.44</v>
      </c>
      <c r="D50" s="68"/>
      <c r="E50">
        <v>0.46</v>
      </c>
      <c r="F50" s="97" t="s">
        <v>976</v>
      </c>
      <c r="G50" s="122">
        <v>4</v>
      </c>
      <c r="H50">
        <v>2</v>
      </c>
      <c r="I50" s="11">
        <v>1</v>
      </c>
      <c r="J50" t="s">
        <v>976</v>
      </c>
      <c r="K50" s="11" t="s">
        <v>977</v>
      </c>
      <c r="L50" t="s">
        <v>986</v>
      </c>
      <c r="M50">
        <v>1</v>
      </c>
      <c r="R50">
        <f t="shared" si="14"/>
        <v>1</v>
      </c>
      <c r="S50">
        <f t="shared" si="15"/>
        <v>0</v>
      </c>
      <c r="T50">
        <f t="shared" si="4"/>
        <v>0</v>
      </c>
      <c r="U50">
        <f t="shared" si="5"/>
        <v>0</v>
      </c>
      <c r="V50">
        <f t="shared" si="6"/>
        <v>0</v>
      </c>
      <c r="X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f t="shared" si="16"/>
        <v>1</v>
      </c>
      <c r="AQ50">
        <v>1</v>
      </c>
      <c r="BV50" t="str">
        <f t="shared" si="7"/>
        <v>P048</v>
      </c>
    </row>
    <row r="51" spans="1:74" ht="12.75">
      <c r="A51" s="165" t="s">
        <v>957</v>
      </c>
      <c r="B51" s="166">
        <v>20220040200013</v>
      </c>
      <c r="C51" s="19">
        <v>0.45</v>
      </c>
      <c r="D51" s="68"/>
      <c r="E51" s="167">
        <v>0.80571999</v>
      </c>
      <c r="F51" s="168" t="s">
        <v>977</v>
      </c>
      <c r="G51" s="169">
        <v>2</v>
      </c>
      <c r="H51" s="52">
        <v>3</v>
      </c>
      <c r="I51" s="52">
        <v>1</v>
      </c>
      <c r="J51" s="52" t="s">
        <v>976</v>
      </c>
      <c r="K51" s="149" t="s">
        <v>977</v>
      </c>
      <c r="L51" s="170" t="s">
        <v>1015</v>
      </c>
      <c r="M51" s="52"/>
      <c r="N51" s="52">
        <v>1</v>
      </c>
      <c r="O51" s="52"/>
      <c r="P51" s="52"/>
      <c r="Q51" s="52"/>
      <c r="R51">
        <f t="shared" si="14"/>
        <v>0</v>
      </c>
      <c r="S51">
        <f t="shared" si="15"/>
        <v>1</v>
      </c>
      <c r="T51">
        <f t="shared" si="4"/>
        <v>0</v>
      </c>
      <c r="U51">
        <f t="shared" si="5"/>
        <v>0</v>
      </c>
      <c r="V51">
        <f t="shared" si="6"/>
        <v>0</v>
      </c>
      <c r="Z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f t="shared" si="16"/>
        <v>1</v>
      </c>
      <c r="AP51">
        <v>1</v>
      </c>
      <c r="BV51" t="str">
        <f t="shared" si="7"/>
        <v>P049</v>
      </c>
    </row>
    <row r="52" spans="1:74" ht="12.75">
      <c r="A52" s="1" t="s">
        <v>958</v>
      </c>
      <c r="B52" s="4">
        <v>20220040200072</v>
      </c>
      <c r="C52" s="19">
        <v>0.49</v>
      </c>
      <c r="D52" s="68"/>
      <c r="E52" s="14">
        <v>0.52732997</v>
      </c>
      <c r="F52" s="96" t="s">
        <v>976</v>
      </c>
      <c r="G52" s="122">
        <v>4</v>
      </c>
      <c r="H52">
        <v>3</v>
      </c>
      <c r="I52" s="11">
        <v>1</v>
      </c>
      <c r="J52" t="s">
        <v>976</v>
      </c>
      <c r="K52" s="11" t="s">
        <v>976</v>
      </c>
      <c r="L52" t="s">
        <v>986</v>
      </c>
      <c r="M52">
        <v>1</v>
      </c>
      <c r="R52">
        <f t="shared" si="14"/>
        <v>1</v>
      </c>
      <c r="S52">
        <f t="shared" si="15"/>
        <v>0</v>
      </c>
      <c r="T52">
        <f t="shared" si="4"/>
        <v>0</v>
      </c>
      <c r="U52">
        <f t="shared" si="5"/>
        <v>0</v>
      </c>
      <c r="V52">
        <f t="shared" si="6"/>
        <v>0</v>
      </c>
      <c r="W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f t="shared" si="16"/>
        <v>1</v>
      </c>
      <c r="BV52" t="str">
        <f t="shared" si="7"/>
        <v>P050</v>
      </c>
    </row>
    <row r="53" spans="1:74" ht="12.75">
      <c r="A53" s="1" t="s">
        <v>959</v>
      </c>
      <c r="B53" s="4">
        <v>20220040200026</v>
      </c>
      <c r="C53" s="19">
        <v>0.48</v>
      </c>
      <c r="D53" s="68"/>
      <c r="E53" s="14">
        <v>0.51430999</v>
      </c>
      <c r="F53" s="96" t="s">
        <v>976</v>
      </c>
      <c r="G53" s="122">
        <v>6</v>
      </c>
      <c r="H53">
        <v>3</v>
      </c>
      <c r="I53" s="11">
        <v>1</v>
      </c>
      <c r="J53" t="s">
        <v>976</v>
      </c>
      <c r="K53" s="11" t="s">
        <v>976</v>
      </c>
      <c r="L53" s="12" t="s">
        <v>1047</v>
      </c>
      <c r="N53">
        <v>1</v>
      </c>
      <c r="R53">
        <f t="shared" si="14"/>
        <v>0</v>
      </c>
      <c r="S53">
        <f t="shared" si="15"/>
        <v>1</v>
      </c>
      <c r="T53">
        <f t="shared" si="4"/>
        <v>0</v>
      </c>
      <c r="U53">
        <f t="shared" si="5"/>
        <v>0</v>
      </c>
      <c r="V53">
        <f t="shared" si="6"/>
        <v>0</v>
      </c>
      <c r="Z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f t="shared" si="16"/>
        <v>1</v>
      </c>
      <c r="AR53">
        <v>1</v>
      </c>
      <c r="BV53" t="str">
        <f t="shared" si="7"/>
        <v>P051</v>
      </c>
    </row>
    <row r="54" spans="1:74" ht="12.75">
      <c r="A54" s="1" t="s">
        <v>1005</v>
      </c>
      <c r="B54" s="4">
        <v>20220040200057</v>
      </c>
      <c r="C54" s="19">
        <v>0.35</v>
      </c>
      <c r="D54" s="68"/>
      <c r="E54" s="14">
        <v>0.67817001</v>
      </c>
      <c r="F54" s="96" t="s">
        <v>977</v>
      </c>
      <c r="G54" s="122">
        <v>7</v>
      </c>
      <c r="H54">
        <v>8</v>
      </c>
      <c r="I54" s="11">
        <v>1</v>
      </c>
      <c r="J54" t="s">
        <v>976</v>
      </c>
      <c r="K54" s="11" t="s">
        <v>976</v>
      </c>
      <c r="L54" t="s">
        <v>1056</v>
      </c>
      <c r="M54">
        <v>1</v>
      </c>
      <c r="R54">
        <f t="shared" si="14"/>
        <v>1</v>
      </c>
      <c r="S54">
        <f t="shared" si="15"/>
        <v>0</v>
      </c>
      <c r="T54">
        <f t="shared" si="4"/>
        <v>0</v>
      </c>
      <c r="U54">
        <f t="shared" si="5"/>
        <v>0</v>
      </c>
      <c r="V54">
        <f t="shared" si="6"/>
        <v>0</v>
      </c>
      <c r="W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f t="shared" si="16"/>
        <v>1</v>
      </c>
      <c r="BV54" t="str">
        <f t="shared" si="7"/>
        <v>P052</v>
      </c>
    </row>
    <row r="55" spans="1:74" ht="12.75">
      <c r="A55" s="1" t="s">
        <v>1006</v>
      </c>
      <c r="B55" s="4">
        <v>20220040200071</v>
      </c>
      <c r="C55" s="19">
        <v>0.37</v>
      </c>
      <c r="D55" s="68"/>
      <c r="E55" s="14">
        <v>0.39816999</v>
      </c>
      <c r="F55" s="96" t="s">
        <v>976</v>
      </c>
      <c r="G55" s="122">
        <v>0</v>
      </c>
      <c r="H55" s="3">
        <v>0.1</v>
      </c>
      <c r="I55" s="11">
        <v>1</v>
      </c>
      <c r="J55" t="s">
        <v>976</v>
      </c>
      <c r="K55" s="11" t="s">
        <v>977</v>
      </c>
      <c r="L55" t="s">
        <v>986</v>
      </c>
      <c r="M55">
        <v>1</v>
      </c>
      <c r="R55">
        <f t="shared" si="14"/>
        <v>1</v>
      </c>
      <c r="S55">
        <f t="shared" si="15"/>
        <v>0</v>
      </c>
      <c r="T55">
        <f t="shared" si="4"/>
        <v>0</v>
      </c>
      <c r="U55">
        <f t="shared" si="5"/>
        <v>0</v>
      </c>
      <c r="V55">
        <f t="shared" si="6"/>
        <v>0</v>
      </c>
      <c r="X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f t="shared" si="16"/>
        <v>1</v>
      </c>
      <c r="AQ55">
        <v>1</v>
      </c>
      <c r="BV55" t="str">
        <f t="shared" si="7"/>
        <v>P053</v>
      </c>
    </row>
    <row r="56" spans="1:74" ht="12.75">
      <c r="A56" s="1" t="s">
        <v>1007</v>
      </c>
      <c r="B56" s="4">
        <v>20220040200075</v>
      </c>
      <c r="C56" s="19">
        <v>0.4</v>
      </c>
      <c r="D56" s="68"/>
      <c r="E56" s="14">
        <v>0.83</v>
      </c>
      <c r="F56" s="96" t="s">
        <v>977</v>
      </c>
      <c r="G56" s="122">
        <v>0</v>
      </c>
      <c r="H56">
        <v>3</v>
      </c>
      <c r="I56" s="11">
        <v>1</v>
      </c>
      <c r="J56" t="s">
        <v>976</v>
      </c>
      <c r="K56" s="11" t="s">
        <v>977</v>
      </c>
      <c r="L56" s="12" t="s">
        <v>1048</v>
      </c>
      <c r="N56">
        <v>1</v>
      </c>
      <c r="R56">
        <f t="shared" si="14"/>
        <v>0</v>
      </c>
      <c r="S56">
        <f t="shared" si="15"/>
        <v>1</v>
      </c>
      <c r="T56">
        <f t="shared" si="4"/>
        <v>0</v>
      </c>
      <c r="U56">
        <f t="shared" si="5"/>
        <v>0</v>
      </c>
      <c r="V56">
        <f t="shared" si="6"/>
        <v>0</v>
      </c>
      <c r="Z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f t="shared" si="16"/>
        <v>1</v>
      </c>
      <c r="AR56">
        <v>1</v>
      </c>
      <c r="BV56" t="str">
        <f t="shared" si="7"/>
        <v>P054</v>
      </c>
    </row>
    <row r="57" spans="1:74" ht="12.75">
      <c r="A57" s="1" t="s">
        <v>1010</v>
      </c>
      <c r="B57" s="4">
        <v>20220040200074</v>
      </c>
      <c r="C57" s="19">
        <v>0.4</v>
      </c>
      <c r="D57" s="68">
        <v>2</v>
      </c>
      <c r="E57" s="14">
        <v>0.52259003</v>
      </c>
      <c r="F57" s="96" t="s">
        <v>976</v>
      </c>
      <c r="G57" s="122">
        <v>0</v>
      </c>
      <c r="H57">
        <v>5</v>
      </c>
      <c r="I57" s="11">
        <v>1</v>
      </c>
      <c r="J57" t="s">
        <v>976</v>
      </c>
      <c r="K57" s="11" t="s">
        <v>977</v>
      </c>
      <c r="L57" t="s">
        <v>986</v>
      </c>
      <c r="M57">
        <v>1</v>
      </c>
      <c r="R57">
        <f t="shared" si="14"/>
        <v>1</v>
      </c>
      <c r="S57">
        <f t="shared" si="15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f t="shared" si="16"/>
        <v>1</v>
      </c>
      <c r="BV57" t="str">
        <f t="shared" si="7"/>
        <v>P055</v>
      </c>
    </row>
    <row r="58" spans="1:74" ht="12.75">
      <c r="A58" s="1" t="s">
        <v>1011</v>
      </c>
      <c r="B58" s="4">
        <v>20220040200076</v>
      </c>
      <c r="C58" s="19">
        <v>0.36</v>
      </c>
      <c r="D58" s="68"/>
      <c r="E58" s="17">
        <v>2.7358999</v>
      </c>
      <c r="F58" s="102" t="s">
        <v>977</v>
      </c>
      <c r="G58" s="105">
        <v>15</v>
      </c>
      <c r="H58">
        <v>7</v>
      </c>
      <c r="I58" s="11">
        <v>1</v>
      </c>
      <c r="J58" t="s">
        <v>976</v>
      </c>
      <c r="K58" s="11" t="s">
        <v>977</v>
      </c>
      <c r="L58" t="s">
        <v>986</v>
      </c>
      <c r="M58">
        <v>1</v>
      </c>
      <c r="R58">
        <f t="shared" si="14"/>
        <v>1</v>
      </c>
      <c r="S58">
        <f t="shared" si="15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f t="shared" si="16"/>
        <v>1</v>
      </c>
      <c r="BV58" t="str">
        <f t="shared" si="7"/>
        <v>P056</v>
      </c>
    </row>
    <row r="59" spans="1:74" ht="12.75">
      <c r="A59" s="1" t="s">
        <v>1013</v>
      </c>
      <c r="B59" s="4">
        <v>20220040200080</v>
      </c>
      <c r="C59" s="19">
        <v>0.41</v>
      </c>
      <c r="D59" s="68">
        <v>1</v>
      </c>
      <c r="E59" s="17">
        <v>1.4</v>
      </c>
      <c r="F59" s="102" t="s">
        <v>977</v>
      </c>
      <c r="G59" s="105">
        <v>12</v>
      </c>
      <c r="H59">
        <v>3</v>
      </c>
      <c r="I59" s="11">
        <v>1</v>
      </c>
      <c r="J59" t="s">
        <v>976</v>
      </c>
      <c r="K59" s="11" t="s">
        <v>977</v>
      </c>
      <c r="L59" t="s">
        <v>986</v>
      </c>
      <c r="M59">
        <v>1</v>
      </c>
      <c r="R59">
        <f t="shared" si="14"/>
        <v>1</v>
      </c>
      <c r="S59">
        <f t="shared" si="15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f t="shared" si="16"/>
        <v>1</v>
      </c>
      <c r="BV59" t="str">
        <f t="shared" si="7"/>
        <v>P057</v>
      </c>
    </row>
    <row r="60" spans="1:74" ht="12.75">
      <c r="A60" s="150" t="s">
        <v>1012</v>
      </c>
      <c r="B60" s="153" t="s">
        <v>1054</v>
      </c>
      <c r="C60" s="151" t="s">
        <v>1000</v>
      </c>
      <c r="D60" s="152">
        <v>2</v>
      </c>
      <c r="E60" s="117"/>
      <c r="F60" s="136"/>
      <c r="G60" s="133"/>
      <c r="H60" s="117"/>
      <c r="I60" s="117"/>
      <c r="J60" s="117"/>
      <c r="K60" s="118" t="s">
        <v>976</v>
      </c>
      <c r="L60" s="117" t="s">
        <v>986</v>
      </c>
      <c r="M60" s="117"/>
      <c r="N60" s="117"/>
      <c r="O60" s="117">
        <v>1</v>
      </c>
      <c r="P60" s="52"/>
      <c r="R60">
        <f t="shared" si="14"/>
        <v>0</v>
      </c>
      <c r="S60">
        <f t="shared" si="15"/>
        <v>0</v>
      </c>
      <c r="T60">
        <f t="shared" si="4"/>
        <v>1</v>
      </c>
      <c r="U60">
        <f t="shared" si="5"/>
        <v>0</v>
      </c>
      <c r="V60">
        <f t="shared" si="6"/>
        <v>0</v>
      </c>
      <c r="AB60">
        <v>1</v>
      </c>
      <c r="AF60">
        <v>1</v>
      </c>
      <c r="AG60">
        <v>1</v>
      </c>
      <c r="AH60">
        <v>1</v>
      </c>
      <c r="AL60">
        <f aca="true" t="shared" si="17" ref="AL60:AL82">I60</f>
        <v>0</v>
      </c>
      <c r="BB60">
        <v>1</v>
      </c>
      <c r="BV60" t="str">
        <f t="shared" si="7"/>
        <v>P058</v>
      </c>
    </row>
    <row r="61" spans="1:74" ht="12.75">
      <c r="A61" s="1" t="s">
        <v>1016</v>
      </c>
      <c r="B61" s="4">
        <v>20220040200077</v>
      </c>
      <c r="C61" s="14">
        <v>0.35581</v>
      </c>
      <c r="E61" s="14">
        <v>0.66705002</v>
      </c>
      <c r="F61" s="96" t="s">
        <v>977</v>
      </c>
      <c r="G61" s="122">
        <v>3</v>
      </c>
      <c r="H61">
        <v>4</v>
      </c>
      <c r="I61" s="11">
        <v>1</v>
      </c>
      <c r="K61" s="11" t="s">
        <v>976</v>
      </c>
      <c r="L61" s="5" t="s">
        <v>1073</v>
      </c>
      <c r="N61">
        <v>1</v>
      </c>
      <c r="R61">
        <f t="shared" si="14"/>
        <v>0</v>
      </c>
      <c r="S61">
        <f t="shared" si="15"/>
        <v>1</v>
      </c>
      <c r="T61">
        <f t="shared" si="4"/>
        <v>0</v>
      </c>
      <c r="U61">
        <f t="shared" si="5"/>
        <v>0</v>
      </c>
      <c r="V61">
        <f t="shared" si="6"/>
        <v>0</v>
      </c>
      <c r="Z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f t="shared" si="17"/>
        <v>1</v>
      </c>
      <c r="AR61">
        <v>1</v>
      </c>
      <c r="BV61" t="str">
        <f t="shared" si="7"/>
        <v>P059</v>
      </c>
    </row>
    <row r="62" spans="1:74" ht="12.75">
      <c r="A62" s="1" t="s">
        <v>1017</v>
      </c>
      <c r="B62" s="4">
        <v>20220040200078</v>
      </c>
      <c r="C62" s="14">
        <v>0.425061</v>
      </c>
      <c r="E62" s="14">
        <v>0.53241001</v>
      </c>
      <c r="F62" s="96" t="s">
        <v>977</v>
      </c>
      <c r="G62" s="122">
        <v>7</v>
      </c>
      <c r="H62">
        <v>2</v>
      </c>
      <c r="I62" s="11">
        <v>1</v>
      </c>
      <c r="K62" s="11" t="s">
        <v>976</v>
      </c>
      <c r="L62" s="5" t="s">
        <v>1082</v>
      </c>
      <c r="N62">
        <v>1</v>
      </c>
      <c r="R62">
        <f t="shared" si="14"/>
        <v>0</v>
      </c>
      <c r="S62">
        <f t="shared" si="15"/>
        <v>1</v>
      </c>
      <c r="T62">
        <f t="shared" si="4"/>
        <v>0</v>
      </c>
      <c r="U62">
        <f t="shared" si="5"/>
        <v>0</v>
      </c>
      <c r="V62">
        <f t="shared" si="6"/>
        <v>0</v>
      </c>
      <c r="Y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f t="shared" si="17"/>
        <v>1</v>
      </c>
      <c r="BV62" t="str">
        <f t="shared" si="7"/>
        <v>P060</v>
      </c>
    </row>
    <row r="63" spans="1:74" ht="12.75">
      <c r="A63" s="1" t="s">
        <v>1018</v>
      </c>
      <c r="B63" s="4">
        <v>20220040200082</v>
      </c>
      <c r="C63" s="14">
        <v>0.339053</v>
      </c>
      <c r="E63" s="14">
        <v>0.44116999</v>
      </c>
      <c r="F63" s="96"/>
      <c r="G63" s="122">
        <v>9</v>
      </c>
      <c r="H63">
        <v>1</v>
      </c>
      <c r="I63" s="11">
        <v>1</v>
      </c>
      <c r="K63" s="11" t="s">
        <v>977</v>
      </c>
      <c r="L63" s="12" t="s">
        <v>1074</v>
      </c>
      <c r="N63">
        <v>1</v>
      </c>
      <c r="R63">
        <f t="shared" si="14"/>
        <v>0</v>
      </c>
      <c r="S63">
        <f t="shared" si="15"/>
        <v>1</v>
      </c>
      <c r="T63">
        <f t="shared" si="4"/>
        <v>0</v>
      </c>
      <c r="U63">
        <f t="shared" si="5"/>
        <v>0</v>
      </c>
      <c r="V63">
        <f t="shared" si="6"/>
        <v>0</v>
      </c>
      <c r="Z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f t="shared" si="17"/>
        <v>1</v>
      </c>
      <c r="AR63">
        <v>1</v>
      </c>
      <c r="BV63" t="str">
        <f t="shared" si="7"/>
        <v>P061</v>
      </c>
    </row>
    <row r="64" spans="1:74" ht="12.75">
      <c r="A64" s="1" t="s">
        <v>1020</v>
      </c>
      <c r="B64" s="4">
        <v>20220040200079</v>
      </c>
      <c r="C64" s="14">
        <v>0.39155</v>
      </c>
      <c r="E64" s="14">
        <v>0.86857</v>
      </c>
      <c r="F64" s="96"/>
      <c r="G64" s="122">
        <v>1</v>
      </c>
      <c r="H64">
        <v>3</v>
      </c>
      <c r="I64" s="11">
        <v>1</v>
      </c>
      <c r="K64" s="11" t="s">
        <v>976</v>
      </c>
      <c r="L64" s="1" t="s">
        <v>986</v>
      </c>
      <c r="M64">
        <v>1</v>
      </c>
      <c r="R64">
        <f t="shared" si="14"/>
        <v>1</v>
      </c>
      <c r="S64">
        <f t="shared" si="15"/>
        <v>0</v>
      </c>
      <c r="T64">
        <f t="shared" si="4"/>
        <v>0</v>
      </c>
      <c r="U64">
        <f t="shared" si="5"/>
        <v>0</v>
      </c>
      <c r="V64">
        <f t="shared" si="6"/>
        <v>0</v>
      </c>
      <c r="X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f t="shared" si="17"/>
        <v>1</v>
      </c>
      <c r="AN64">
        <v>1</v>
      </c>
      <c r="BV64" t="str">
        <f t="shared" si="7"/>
        <v>P062</v>
      </c>
    </row>
    <row r="65" spans="1:74" ht="12.75">
      <c r="A65" s="32" t="s">
        <v>1021</v>
      </c>
      <c r="B65" s="25">
        <v>20220040200081</v>
      </c>
      <c r="C65" s="26">
        <v>0.355363</v>
      </c>
      <c r="D65" s="64"/>
      <c r="E65" s="30">
        <v>118.62300016</v>
      </c>
      <c r="F65" s="103"/>
      <c r="G65" s="103"/>
      <c r="H65" s="27">
        <v>2</v>
      </c>
      <c r="I65" s="27"/>
      <c r="J65" s="27"/>
      <c r="K65" s="28" t="s">
        <v>976</v>
      </c>
      <c r="L65" s="29" t="s">
        <v>1033</v>
      </c>
      <c r="M65" s="27"/>
      <c r="N65" s="27"/>
      <c r="O65" s="27">
        <v>1</v>
      </c>
      <c r="R65">
        <f t="shared" si="14"/>
        <v>0</v>
      </c>
      <c r="S65">
        <f t="shared" si="15"/>
        <v>0</v>
      </c>
      <c r="T65">
        <f t="shared" si="4"/>
        <v>1</v>
      </c>
      <c r="U65">
        <f t="shared" si="5"/>
        <v>0</v>
      </c>
      <c r="V65">
        <f t="shared" si="6"/>
        <v>0</v>
      </c>
      <c r="AB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f t="shared" si="17"/>
        <v>0</v>
      </c>
      <c r="AX65">
        <v>1</v>
      </c>
      <c r="BV65" t="str">
        <f t="shared" si="7"/>
        <v>P063</v>
      </c>
    </row>
    <row r="66" spans="1:74" ht="12.75">
      <c r="A66" s="1" t="s">
        <v>1022</v>
      </c>
      <c r="B66" s="4">
        <v>20220040200083</v>
      </c>
      <c r="C66" s="14">
        <v>0.402581</v>
      </c>
      <c r="E66" s="14">
        <v>0.40505</v>
      </c>
      <c r="F66" s="96" t="s">
        <v>976</v>
      </c>
      <c r="G66" s="122">
        <v>4</v>
      </c>
      <c r="H66">
        <v>2</v>
      </c>
      <c r="I66" s="11">
        <v>1</v>
      </c>
      <c r="K66" s="11" t="s">
        <v>977</v>
      </c>
      <c r="L66" s="5" t="s">
        <v>1015</v>
      </c>
      <c r="N66">
        <v>1</v>
      </c>
      <c r="R66">
        <f t="shared" si="14"/>
        <v>0</v>
      </c>
      <c r="S66">
        <f t="shared" si="15"/>
        <v>1</v>
      </c>
      <c r="T66">
        <f t="shared" si="4"/>
        <v>0</v>
      </c>
      <c r="U66">
        <f t="shared" si="5"/>
        <v>0</v>
      </c>
      <c r="V66">
        <f t="shared" si="6"/>
        <v>0</v>
      </c>
      <c r="Y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f t="shared" si="17"/>
        <v>1</v>
      </c>
      <c r="BV66" t="str">
        <f t="shared" si="7"/>
        <v>P064</v>
      </c>
    </row>
    <row r="67" spans="1:74" ht="12.75">
      <c r="A67" s="1" t="s">
        <v>1023</v>
      </c>
      <c r="B67" s="4">
        <v>20220040200089</v>
      </c>
      <c r="C67" s="14">
        <v>0.438359</v>
      </c>
      <c r="E67" s="14">
        <v>0.59147999</v>
      </c>
      <c r="F67" s="96"/>
      <c r="G67" s="122">
        <v>3</v>
      </c>
      <c r="H67">
        <v>7</v>
      </c>
      <c r="I67" s="11">
        <v>1</v>
      </c>
      <c r="K67" s="11" t="s">
        <v>977</v>
      </c>
      <c r="L67" s="1" t="s">
        <v>986</v>
      </c>
      <c r="M67">
        <v>1</v>
      </c>
      <c r="R67">
        <f t="shared" si="14"/>
        <v>1</v>
      </c>
      <c r="S67">
        <f t="shared" si="15"/>
        <v>0</v>
      </c>
      <c r="T67">
        <f aca="true" t="shared" si="18" ref="T67:T130">O67</f>
        <v>0</v>
      </c>
      <c r="U67">
        <f aca="true" t="shared" si="19" ref="U67:U130">P67</f>
        <v>0</v>
      </c>
      <c r="V67">
        <f aca="true" t="shared" si="20" ref="V67:V130">Q67</f>
        <v>0</v>
      </c>
      <c r="X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f t="shared" si="17"/>
        <v>1</v>
      </c>
      <c r="AQ67">
        <v>1</v>
      </c>
      <c r="BV67" t="str">
        <f aca="true" t="shared" si="21" ref="BV67:BV203">A67</f>
        <v>P065</v>
      </c>
    </row>
    <row r="68" spans="1:74" ht="12.75">
      <c r="A68" s="32" t="s">
        <v>1024</v>
      </c>
      <c r="B68" s="27" t="s">
        <v>948</v>
      </c>
      <c r="C68" s="26">
        <v>0.42935199</v>
      </c>
      <c r="D68" s="64"/>
      <c r="E68" s="26"/>
      <c r="F68" s="104"/>
      <c r="G68" s="129"/>
      <c r="H68" s="27"/>
      <c r="I68" s="27"/>
      <c r="J68" s="27"/>
      <c r="K68" s="28"/>
      <c r="L68" s="29" t="s">
        <v>1032</v>
      </c>
      <c r="M68" s="27"/>
      <c r="N68" s="27"/>
      <c r="O68" s="27">
        <v>1</v>
      </c>
      <c r="R68">
        <f t="shared" si="14"/>
        <v>0</v>
      </c>
      <c r="S68">
        <f t="shared" si="15"/>
        <v>0</v>
      </c>
      <c r="T68">
        <f t="shared" si="18"/>
        <v>1</v>
      </c>
      <c r="U68">
        <f t="shared" si="19"/>
        <v>0</v>
      </c>
      <c r="V68">
        <f t="shared" si="20"/>
        <v>0</v>
      </c>
      <c r="AA68">
        <v>1</v>
      </c>
      <c r="AF68">
        <v>1</v>
      </c>
      <c r="AG68">
        <v>1</v>
      </c>
      <c r="AH68">
        <v>1</v>
      </c>
      <c r="AL68">
        <f t="shared" si="17"/>
        <v>0</v>
      </c>
      <c r="AT68">
        <v>1</v>
      </c>
      <c r="BV68" t="str">
        <f t="shared" si="21"/>
        <v>P066</v>
      </c>
    </row>
    <row r="69" spans="1:74" ht="12.75">
      <c r="A69" s="1" t="s">
        <v>1025</v>
      </c>
      <c r="B69" s="4">
        <v>20220040200095</v>
      </c>
      <c r="C69" s="14">
        <v>0.31228</v>
      </c>
      <c r="E69" s="24">
        <v>102.91000217</v>
      </c>
      <c r="F69" s="105"/>
      <c r="G69" s="105">
        <v>10</v>
      </c>
      <c r="H69">
        <v>4</v>
      </c>
      <c r="I69" s="11">
        <v>1</v>
      </c>
      <c r="K69" s="11" t="s">
        <v>976</v>
      </c>
      <c r="L69" s="1" t="s">
        <v>986</v>
      </c>
      <c r="M69">
        <v>1</v>
      </c>
      <c r="R69">
        <f t="shared" si="14"/>
        <v>1</v>
      </c>
      <c r="S69">
        <f t="shared" si="15"/>
        <v>0</v>
      </c>
      <c r="T69">
        <f t="shared" si="18"/>
        <v>0</v>
      </c>
      <c r="U69">
        <f t="shared" si="19"/>
        <v>0</v>
      </c>
      <c r="V69">
        <f t="shared" si="20"/>
        <v>0</v>
      </c>
      <c r="X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f t="shared" si="17"/>
        <v>1</v>
      </c>
      <c r="AN69">
        <v>1</v>
      </c>
      <c r="BV69" t="str">
        <f t="shared" si="21"/>
        <v>P067</v>
      </c>
    </row>
    <row r="70" spans="1:74" ht="12.75">
      <c r="A70" s="1" t="s">
        <v>1026</v>
      </c>
      <c r="B70" s="4">
        <v>20220040200084</v>
      </c>
      <c r="C70" s="14">
        <v>0.364081</v>
      </c>
      <c r="E70" s="14">
        <v>0.42177999</v>
      </c>
      <c r="F70" s="96"/>
      <c r="G70" s="122">
        <v>5</v>
      </c>
      <c r="H70">
        <v>1</v>
      </c>
      <c r="I70">
        <v>1</v>
      </c>
      <c r="K70" s="11" t="s">
        <v>977</v>
      </c>
      <c r="L70" s="12" t="s">
        <v>1015</v>
      </c>
      <c r="N70">
        <v>1</v>
      </c>
      <c r="R70">
        <f t="shared" si="14"/>
        <v>0</v>
      </c>
      <c r="S70">
        <f t="shared" si="15"/>
        <v>1</v>
      </c>
      <c r="T70">
        <f t="shared" si="18"/>
        <v>0</v>
      </c>
      <c r="U70">
        <f t="shared" si="19"/>
        <v>0</v>
      </c>
      <c r="V70">
        <f t="shared" si="20"/>
        <v>0</v>
      </c>
      <c r="Y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f t="shared" si="17"/>
        <v>1</v>
      </c>
      <c r="BV70" t="str">
        <f t="shared" si="21"/>
        <v>P068</v>
      </c>
    </row>
    <row r="71" spans="1:74" ht="12.75">
      <c r="A71" s="112" t="s">
        <v>1027</v>
      </c>
      <c r="B71" s="113">
        <v>20220040200129</v>
      </c>
      <c r="C71" s="114">
        <v>0.520232</v>
      </c>
      <c r="D71" s="115">
        <v>1</v>
      </c>
      <c r="E71" s="173">
        <v>157.04099496</v>
      </c>
      <c r="F71" s="174" t="s">
        <v>977</v>
      </c>
      <c r="G71" s="174">
        <v>2</v>
      </c>
      <c r="H71" s="117">
        <v>1</v>
      </c>
      <c r="I71" s="118">
        <v>1</v>
      </c>
      <c r="J71" s="117"/>
      <c r="K71" s="118" t="s">
        <v>977</v>
      </c>
      <c r="L71" s="112" t="s">
        <v>986</v>
      </c>
      <c r="M71" s="117"/>
      <c r="N71" s="117"/>
      <c r="O71" s="117">
        <v>1</v>
      </c>
      <c r="R71">
        <f t="shared" si="14"/>
        <v>0</v>
      </c>
      <c r="S71">
        <f t="shared" si="15"/>
        <v>0</v>
      </c>
      <c r="T71">
        <f t="shared" si="18"/>
        <v>1</v>
      </c>
      <c r="U71">
        <f t="shared" si="19"/>
        <v>0</v>
      </c>
      <c r="V71">
        <f t="shared" si="20"/>
        <v>0</v>
      </c>
      <c r="AB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f t="shared" si="17"/>
        <v>1</v>
      </c>
      <c r="BB71">
        <v>1</v>
      </c>
      <c r="BV71" t="str">
        <f t="shared" si="21"/>
        <v>P069</v>
      </c>
    </row>
    <row r="72" spans="1:74" ht="12.75">
      <c r="A72" s="1" t="s">
        <v>1028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5"/>
      <c r="G72" s="105">
        <v>8</v>
      </c>
      <c r="H72">
        <v>5</v>
      </c>
      <c r="I72">
        <v>1</v>
      </c>
      <c r="K72" s="11" t="s">
        <v>976</v>
      </c>
      <c r="L72" s="1" t="s">
        <v>986</v>
      </c>
      <c r="M72">
        <v>1</v>
      </c>
      <c r="R72">
        <f t="shared" si="14"/>
        <v>1</v>
      </c>
      <c r="S72">
        <f t="shared" si="15"/>
        <v>0</v>
      </c>
      <c r="T72">
        <f t="shared" si="18"/>
        <v>0</v>
      </c>
      <c r="U72">
        <f t="shared" si="19"/>
        <v>0</v>
      </c>
      <c r="V72">
        <f t="shared" si="20"/>
        <v>0</v>
      </c>
      <c r="W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f t="shared" si="17"/>
        <v>1</v>
      </c>
      <c r="BV72" t="str">
        <f t="shared" si="21"/>
        <v>P070</v>
      </c>
    </row>
    <row r="73" spans="1:74" ht="12.75">
      <c r="A73" s="32" t="s">
        <v>1029</v>
      </c>
      <c r="B73" s="25">
        <v>20220040200091</v>
      </c>
      <c r="C73" s="26">
        <v>0.43212</v>
      </c>
      <c r="D73" s="64">
        <v>2</v>
      </c>
      <c r="E73" s="26">
        <v>0.5</v>
      </c>
      <c r="F73" s="104"/>
      <c r="G73" s="129"/>
      <c r="H73" s="27">
        <v>3</v>
      </c>
      <c r="I73" s="27"/>
      <c r="J73" s="27"/>
      <c r="K73" s="28" t="s">
        <v>976</v>
      </c>
      <c r="L73" s="29" t="s">
        <v>1088</v>
      </c>
      <c r="M73" s="27"/>
      <c r="N73" s="27"/>
      <c r="O73" s="27">
        <v>1</v>
      </c>
      <c r="R73">
        <f t="shared" si="14"/>
        <v>0</v>
      </c>
      <c r="S73">
        <f t="shared" si="15"/>
        <v>0</v>
      </c>
      <c r="T73">
        <f t="shared" si="18"/>
        <v>1</v>
      </c>
      <c r="U73">
        <f t="shared" si="19"/>
        <v>0</v>
      </c>
      <c r="V73">
        <f t="shared" si="20"/>
        <v>0</v>
      </c>
      <c r="AB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L73">
        <f t="shared" si="17"/>
        <v>0</v>
      </c>
      <c r="AT73">
        <v>1</v>
      </c>
      <c r="BV73" t="str">
        <f t="shared" si="21"/>
        <v>P071</v>
      </c>
    </row>
    <row r="74" spans="1:74" ht="12.75">
      <c r="A74" s="1" t="s">
        <v>1030</v>
      </c>
      <c r="B74" s="4">
        <v>20220040200085</v>
      </c>
      <c r="C74" s="14">
        <v>0.51341399</v>
      </c>
      <c r="D74" s="3">
        <v>1</v>
      </c>
      <c r="E74" s="14">
        <v>0.57</v>
      </c>
      <c r="F74" s="96"/>
      <c r="G74" s="122">
        <v>4</v>
      </c>
      <c r="H74">
        <v>7</v>
      </c>
      <c r="I74">
        <v>1</v>
      </c>
      <c r="K74" s="11" t="s">
        <v>977</v>
      </c>
      <c r="L74" s="1" t="s">
        <v>986</v>
      </c>
      <c r="M74">
        <v>1</v>
      </c>
      <c r="R74">
        <f t="shared" si="14"/>
        <v>1</v>
      </c>
      <c r="S74">
        <f t="shared" si="15"/>
        <v>0</v>
      </c>
      <c r="T74">
        <f t="shared" si="18"/>
        <v>0</v>
      </c>
      <c r="U74">
        <f t="shared" si="19"/>
        <v>0</v>
      </c>
      <c r="V74">
        <f t="shared" si="20"/>
        <v>0</v>
      </c>
      <c r="X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f t="shared" si="17"/>
        <v>1</v>
      </c>
      <c r="AQ74">
        <v>1</v>
      </c>
      <c r="BV74" t="str">
        <f t="shared" si="21"/>
        <v>P072</v>
      </c>
    </row>
    <row r="75" spans="1:74" ht="12.75">
      <c r="A75" s="1" t="s">
        <v>1031</v>
      </c>
      <c r="B75" s="4">
        <v>20220040200092</v>
      </c>
      <c r="C75" s="14">
        <v>0.457006</v>
      </c>
      <c r="D75" s="3">
        <v>1</v>
      </c>
      <c r="E75" s="14">
        <v>0.79</v>
      </c>
      <c r="F75" s="96"/>
      <c r="G75" s="122">
        <v>7</v>
      </c>
      <c r="H75" s="3">
        <v>0.1</v>
      </c>
      <c r="I75">
        <v>1</v>
      </c>
      <c r="K75" s="11" t="s">
        <v>977</v>
      </c>
      <c r="L75" s="12" t="s">
        <v>1041</v>
      </c>
      <c r="N75">
        <v>1</v>
      </c>
      <c r="R75">
        <f t="shared" si="14"/>
        <v>0</v>
      </c>
      <c r="S75">
        <f t="shared" si="15"/>
        <v>1</v>
      </c>
      <c r="T75">
        <f t="shared" si="18"/>
        <v>0</v>
      </c>
      <c r="U75">
        <f t="shared" si="19"/>
        <v>0</v>
      </c>
      <c r="V75">
        <f t="shared" si="20"/>
        <v>0</v>
      </c>
      <c r="Y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f t="shared" si="17"/>
        <v>1</v>
      </c>
      <c r="BV75" t="str">
        <f t="shared" si="21"/>
        <v>P073</v>
      </c>
    </row>
    <row r="76" spans="1:74" ht="12.75">
      <c r="A76" s="53" t="s">
        <v>1034</v>
      </c>
      <c r="B76" s="166">
        <v>20220040200149</v>
      </c>
      <c r="C76" s="167">
        <v>0.434472</v>
      </c>
      <c r="D76" s="147">
        <v>1</v>
      </c>
      <c r="E76" s="167">
        <v>0.5</v>
      </c>
      <c r="F76" s="168" t="s">
        <v>976</v>
      </c>
      <c r="G76" s="169">
        <v>0</v>
      </c>
      <c r="H76" s="147">
        <v>0.1</v>
      </c>
      <c r="I76" s="52">
        <v>1</v>
      </c>
      <c r="J76" s="52"/>
      <c r="K76" s="149" t="s">
        <v>977</v>
      </c>
      <c r="L76" s="52" t="s">
        <v>986</v>
      </c>
      <c r="M76" s="52">
        <v>1</v>
      </c>
      <c r="N76" s="52"/>
      <c r="O76" s="52"/>
      <c r="R76">
        <f t="shared" si="14"/>
        <v>1</v>
      </c>
      <c r="S76">
        <f t="shared" si="15"/>
        <v>0</v>
      </c>
      <c r="T76">
        <f t="shared" si="18"/>
        <v>0</v>
      </c>
      <c r="U76">
        <f t="shared" si="19"/>
        <v>0</v>
      </c>
      <c r="V76">
        <f t="shared" si="20"/>
        <v>0</v>
      </c>
      <c r="X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f t="shared" si="17"/>
        <v>1</v>
      </c>
      <c r="AN76">
        <v>1</v>
      </c>
      <c r="BV76" t="str">
        <f t="shared" si="21"/>
        <v>P074</v>
      </c>
    </row>
    <row r="77" spans="1:74" ht="12.75">
      <c r="A77" s="1" t="s">
        <v>1035</v>
      </c>
      <c r="B77" s="4">
        <v>20220040200086</v>
      </c>
      <c r="C77" s="14">
        <v>0.52974099</v>
      </c>
      <c r="D77" s="3">
        <v>2</v>
      </c>
      <c r="E77" s="14">
        <v>0.67</v>
      </c>
      <c r="F77" s="96"/>
      <c r="G77" s="122">
        <v>3</v>
      </c>
      <c r="H77">
        <v>2</v>
      </c>
      <c r="I77">
        <v>1</v>
      </c>
      <c r="K77" s="11" t="s">
        <v>977</v>
      </c>
      <c r="L77" s="12" t="s">
        <v>1040</v>
      </c>
      <c r="N77">
        <v>1</v>
      </c>
      <c r="R77">
        <f t="shared" si="14"/>
        <v>0</v>
      </c>
      <c r="S77">
        <f t="shared" si="15"/>
        <v>1</v>
      </c>
      <c r="T77">
        <f t="shared" si="18"/>
        <v>0</v>
      </c>
      <c r="U77">
        <f t="shared" si="19"/>
        <v>0</v>
      </c>
      <c r="V77">
        <f t="shared" si="20"/>
        <v>0</v>
      </c>
      <c r="Z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f t="shared" si="17"/>
        <v>1</v>
      </c>
      <c r="AQ77">
        <v>1</v>
      </c>
      <c r="BV77" t="str">
        <f t="shared" si="21"/>
        <v>P075</v>
      </c>
    </row>
    <row r="78" spans="1:74" ht="12.75">
      <c r="A78" s="42" t="s">
        <v>1036</v>
      </c>
      <c r="B78" s="38">
        <v>20220040200147</v>
      </c>
      <c r="C78" s="45">
        <v>0.76929899</v>
      </c>
      <c r="D78" s="70">
        <v>1</v>
      </c>
      <c r="E78" s="45"/>
      <c r="F78" s="101"/>
      <c r="G78" s="128"/>
      <c r="H78" s="40"/>
      <c r="I78" s="40"/>
      <c r="J78" s="40"/>
      <c r="K78" s="41"/>
      <c r="L78" s="42" t="s">
        <v>1126</v>
      </c>
      <c r="M78" s="40"/>
      <c r="N78" s="40"/>
      <c r="O78" s="40"/>
      <c r="P78" s="40"/>
      <c r="Q78" s="40">
        <v>1</v>
      </c>
      <c r="R78">
        <f t="shared" si="14"/>
        <v>0</v>
      </c>
      <c r="S78">
        <f t="shared" si="15"/>
        <v>0</v>
      </c>
      <c r="T78">
        <f t="shared" si="18"/>
        <v>0</v>
      </c>
      <c r="U78">
        <f t="shared" si="19"/>
        <v>0</v>
      </c>
      <c r="V78">
        <f t="shared" si="20"/>
        <v>1</v>
      </c>
      <c r="AE78">
        <v>1</v>
      </c>
      <c r="AF78">
        <v>1</v>
      </c>
      <c r="AG78">
        <v>1</v>
      </c>
      <c r="AH78">
        <v>1</v>
      </c>
      <c r="AI78">
        <v>1</v>
      </c>
      <c r="AL78">
        <f t="shared" si="17"/>
        <v>0</v>
      </c>
      <c r="BF78">
        <v>1</v>
      </c>
      <c r="BV78" t="str">
        <f t="shared" si="21"/>
        <v>P076</v>
      </c>
    </row>
    <row r="79" spans="1:74" ht="12.75">
      <c r="A79" s="1" t="s">
        <v>1037</v>
      </c>
      <c r="B79" s="4">
        <v>20220040200088</v>
      </c>
      <c r="C79" s="14">
        <v>0.494586</v>
      </c>
      <c r="E79" s="14">
        <v>0.60768002</v>
      </c>
      <c r="F79" s="96" t="s">
        <v>976</v>
      </c>
      <c r="G79" s="122">
        <v>3</v>
      </c>
      <c r="H79">
        <v>2</v>
      </c>
      <c r="I79">
        <v>1</v>
      </c>
      <c r="J79">
        <v>1</v>
      </c>
      <c r="K79" s="11" t="s">
        <v>977</v>
      </c>
      <c r="L79" t="s">
        <v>986</v>
      </c>
      <c r="M79">
        <v>1</v>
      </c>
      <c r="R79">
        <f t="shared" si="14"/>
        <v>1</v>
      </c>
      <c r="S79">
        <f t="shared" si="15"/>
        <v>0</v>
      </c>
      <c r="T79">
        <f t="shared" si="18"/>
        <v>0</v>
      </c>
      <c r="U79">
        <f t="shared" si="19"/>
        <v>0</v>
      </c>
      <c r="V79">
        <f t="shared" si="20"/>
        <v>0</v>
      </c>
      <c r="W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f t="shared" si="17"/>
        <v>1</v>
      </c>
      <c r="BV79" t="str">
        <f t="shared" si="21"/>
        <v>P077</v>
      </c>
    </row>
    <row r="80" spans="1:74" ht="12.75">
      <c r="A80" s="1" t="s">
        <v>1038</v>
      </c>
      <c r="B80" s="4">
        <v>20220040200146</v>
      </c>
      <c r="C80" s="14">
        <v>0.44717599</v>
      </c>
      <c r="E80" s="14">
        <v>1.42923</v>
      </c>
      <c r="F80" s="96" t="s">
        <v>977</v>
      </c>
      <c r="G80" s="122">
        <v>2</v>
      </c>
      <c r="H80">
        <v>2</v>
      </c>
      <c r="I80">
        <v>1</v>
      </c>
      <c r="K80" s="11" t="s">
        <v>977</v>
      </c>
      <c r="L80" t="s">
        <v>986</v>
      </c>
      <c r="M80">
        <v>1</v>
      </c>
      <c r="R80">
        <f t="shared" si="14"/>
        <v>1</v>
      </c>
      <c r="S80">
        <f t="shared" si="15"/>
        <v>0</v>
      </c>
      <c r="T80">
        <f t="shared" si="18"/>
        <v>0</v>
      </c>
      <c r="U80">
        <f t="shared" si="19"/>
        <v>0</v>
      </c>
      <c r="V80">
        <f t="shared" si="20"/>
        <v>0</v>
      </c>
      <c r="W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f t="shared" si="17"/>
        <v>1</v>
      </c>
      <c r="BV80" t="str">
        <f t="shared" si="21"/>
        <v>P078</v>
      </c>
    </row>
    <row r="81" spans="1:74" ht="12.75">
      <c r="A81" s="1" t="s">
        <v>1039</v>
      </c>
      <c r="B81" s="4">
        <v>20220040200073</v>
      </c>
      <c r="C81" s="14">
        <v>0.48589998</v>
      </c>
      <c r="E81" s="14">
        <v>0.48762001</v>
      </c>
      <c r="F81" s="96" t="s">
        <v>976</v>
      </c>
      <c r="G81" s="122">
        <v>0</v>
      </c>
      <c r="H81" s="3">
        <v>0.1</v>
      </c>
      <c r="I81">
        <v>1</v>
      </c>
      <c r="K81" s="11" t="s">
        <v>976</v>
      </c>
      <c r="L81" s="12" t="s">
        <v>1049</v>
      </c>
      <c r="N81">
        <v>1</v>
      </c>
      <c r="R81">
        <f t="shared" si="14"/>
        <v>0</v>
      </c>
      <c r="S81">
        <f t="shared" si="15"/>
        <v>1</v>
      </c>
      <c r="T81">
        <f t="shared" si="18"/>
        <v>0</v>
      </c>
      <c r="U81">
        <f t="shared" si="19"/>
        <v>0</v>
      </c>
      <c r="V81">
        <f t="shared" si="20"/>
        <v>0</v>
      </c>
      <c r="Y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f t="shared" si="17"/>
        <v>1</v>
      </c>
      <c r="BV81" t="str">
        <f t="shared" si="21"/>
        <v>P079</v>
      </c>
    </row>
    <row r="82" spans="1:74" ht="12.75">
      <c r="A82" s="1" t="s">
        <v>1046</v>
      </c>
      <c r="B82" s="4">
        <v>20220040200159</v>
      </c>
      <c r="C82" s="14">
        <v>0.47</v>
      </c>
      <c r="E82" s="14">
        <v>0.49050999</v>
      </c>
      <c r="F82" s="96" t="s">
        <v>976</v>
      </c>
      <c r="G82" s="122">
        <v>0</v>
      </c>
      <c r="H82" s="3">
        <v>0.1</v>
      </c>
      <c r="I82">
        <v>1</v>
      </c>
      <c r="K82" s="11" t="s">
        <v>977</v>
      </c>
      <c r="L82" t="s">
        <v>986</v>
      </c>
      <c r="M82">
        <v>1</v>
      </c>
      <c r="R82">
        <f t="shared" si="14"/>
        <v>1</v>
      </c>
      <c r="S82">
        <f t="shared" si="15"/>
        <v>0</v>
      </c>
      <c r="T82">
        <f t="shared" si="18"/>
        <v>0</v>
      </c>
      <c r="U82">
        <f t="shared" si="19"/>
        <v>0</v>
      </c>
      <c r="V82">
        <f t="shared" si="20"/>
        <v>0</v>
      </c>
      <c r="W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f t="shared" si="17"/>
        <v>1</v>
      </c>
      <c r="BV82" t="str">
        <f t="shared" si="21"/>
        <v>P080</v>
      </c>
    </row>
    <row r="83" spans="1:74" ht="169.5" customHeight="1">
      <c r="A83" s="7" t="s">
        <v>899</v>
      </c>
      <c r="B83" s="7" t="s">
        <v>966</v>
      </c>
      <c r="C83" s="8" t="s">
        <v>1003</v>
      </c>
      <c r="D83" s="59" t="s">
        <v>898</v>
      </c>
      <c r="E83" s="6" t="s">
        <v>1004</v>
      </c>
      <c r="F83" s="8" t="s">
        <v>978</v>
      </c>
      <c r="G83" s="8" t="str">
        <f>G42</f>
        <v>No. rebonded</v>
      </c>
      <c r="H83" s="6" t="s">
        <v>967</v>
      </c>
      <c r="I83" s="8" t="s">
        <v>968</v>
      </c>
      <c r="J83" s="6" t="s">
        <v>969</v>
      </c>
      <c r="K83" s="6" t="s">
        <v>970</v>
      </c>
      <c r="L83" s="9" t="s">
        <v>900</v>
      </c>
      <c r="M83" s="6" t="s">
        <v>971</v>
      </c>
      <c r="N83" s="6" t="s">
        <v>972</v>
      </c>
      <c r="O83" s="6" t="s">
        <v>973</v>
      </c>
      <c r="P83" s="6" t="s">
        <v>949</v>
      </c>
      <c r="Q83" s="6" t="s">
        <v>974</v>
      </c>
      <c r="R83" s="6" t="s">
        <v>960</v>
      </c>
      <c r="S83" s="6" t="s">
        <v>961</v>
      </c>
      <c r="T83" s="6" t="s">
        <v>962</v>
      </c>
      <c r="U83" s="6" t="s">
        <v>964</v>
      </c>
      <c r="V83" s="6" t="s">
        <v>963</v>
      </c>
      <c r="W83" s="6" t="s">
        <v>1099</v>
      </c>
      <c r="X83" s="6" t="s">
        <v>1100</v>
      </c>
      <c r="Y83" s="6" t="s">
        <v>1101</v>
      </c>
      <c r="Z83" s="6" t="s">
        <v>1102</v>
      </c>
      <c r="AA83" s="6" t="s">
        <v>1103</v>
      </c>
      <c r="AB83" s="6" t="s">
        <v>1104</v>
      </c>
      <c r="AC83" s="6" t="s">
        <v>1105</v>
      </c>
      <c r="AD83" s="6" t="s">
        <v>1106</v>
      </c>
      <c r="AE83" s="6" t="s">
        <v>1107</v>
      </c>
      <c r="AF83" s="6" t="str">
        <f>AF42</f>
        <v>Started SB's</v>
      </c>
      <c r="AG83" s="6" t="str">
        <f aca="true" t="shared" si="22" ref="AG83:AL83">AG42</f>
        <v>SB's Sent for Classification</v>
      </c>
      <c r="AH83" s="6" t="str">
        <f t="shared" si="22"/>
        <v>SB's classified</v>
      </c>
      <c r="AI83" s="6" t="str">
        <f t="shared" si="22"/>
        <v>Started hybrid mounted</v>
      </c>
      <c r="AJ83" s="6" t="str">
        <f t="shared" si="22"/>
        <v>Started wire bonding</v>
      </c>
      <c r="AK83" s="6" t="str">
        <f t="shared" si="22"/>
        <v>Modules sent for classification</v>
      </c>
      <c r="AL83" s="6" t="str">
        <f t="shared" si="22"/>
        <v>QA completed</v>
      </c>
      <c r="AM83" s="6" t="s">
        <v>1113</v>
      </c>
      <c r="AN83" s="6" t="s">
        <v>1114</v>
      </c>
      <c r="AO83" s="6" t="s">
        <v>1115</v>
      </c>
      <c r="AP83" s="6" t="s">
        <v>1116</v>
      </c>
      <c r="AQ83" s="6" t="s">
        <v>1117</v>
      </c>
      <c r="AR83" s="6" t="s">
        <v>1118</v>
      </c>
      <c r="AS83" s="6" t="s">
        <v>1119</v>
      </c>
      <c r="AT83" s="47" t="s">
        <v>861</v>
      </c>
      <c r="AU83" s="47" t="str">
        <f>AU124</f>
        <v>Hold SB Others</v>
      </c>
      <c r="AV83" s="47" t="str">
        <f aca="true" t="shared" si="23" ref="AV83:BU83">AV124</f>
        <v>Holde Module out of Pass Limit</v>
      </c>
      <c r="AW83" s="47" t="str">
        <f t="shared" si="23"/>
        <v>Hold I(500V)&gt;4uA W/O MD&lt;350V</v>
      </c>
      <c r="AX83" s="47" t="str">
        <f t="shared" si="23"/>
        <v>Hold MD&lt;350V</v>
      </c>
      <c r="AY83" s="47" t="str">
        <f t="shared" si="23"/>
        <v>Hold Abnormally long current decay, &gt;1hr</v>
      </c>
      <c r="AZ83" s="47" t="str">
        <f t="shared" si="23"/>
        <v>Hold Lost ch. &gt;7/side, &gt;15/total</v>
      </c>
      <c r="BA83" s="47" t="str">
        <f t="shared" si="23"/>
        <v>Hold Bad s-curves &gt;0.3fC (th^2&gt;0.1fC^2)</v>
      </c>
      <c r="BB83" s="47" t="str">
        <f t="shared" si="23"/>
        <v>Hold Others</v>
      </c>
      <c r="BC83" s="47" t="str">
        <f t="shared" si="23"/>
        <v>replacing ASIC</v>
      </c>
      <c r="BD83" s="47" t="str">
        <f t="shared" si="23"/>
        <v>replacing PA</v>
      </c>
      <c r="BE83" s="47" t="str">
        <f t="shared" si="23"/>
        <v>rebonding wires</v>
      </c>
      <c r="BF83" s="47" t="str">
        <f t="shared" si="23"/>
        <v>replacing hybrid</v>
      </c>
      <c r="BG83" s="47" t="str">
        <f t="shared" si="23"/>
        <v>replacing connector</v>
      </c>
      <c r="BH83" s="47" t="str">
        <f>BH42</f>
        <v>replacing further visual inspe</v>
      </c>
      <c r="BI83" s="47" t="str">
        <f>BI42</f>
        <v>replacing cleaning</v>
      </c>
      <c r="BJ83" s="47" t="str">
        <f t="shared" si="23"/>
        <v>replacing others</v>
      </c>
      <c r="BK83" s="123" t="str">
        <f t="shared" si="23"/>
        <v>SB Fail sensor damaged</v>
      </c>
      <c r="BL83" s="123" t="str">
        <f t="shared" si="23"/>
        <v>SB Fail BB damaged</v>
      </c>
      <c r="BM83" s="123" t="str">
        <f t="shared" si="23"/>
        <v>SB Gross mechanical error</v>
      </c>
      <c r="BN83" s="123" t="str">
        <f t="shared" si="23"/>
        <v>SB Others</v>
      </c>
      <c r="BO83" s="123" t="str">
        <f t="shared" si="23"/>
        <v>Module sensor damaged</v>
      </c>
      <c r="BP83" s="123" t="str">
        <f t="shared" si="23"/>
        <v>Module BB damaged</v>
      </c>
      <c r="BQ83" s="123" t="str">
        <f t="shared" si="23"/>
        <v>Module gross mech error</v>
      </c>
      <c r="BR83" s="123" t="str">
        <f t="shared" si="23"/>
        <v>Module abnormal leakage I</v>
      </c>
      <c r="BS83" s="123" t="str">
        <f t="shared" si="23"/>
        <v>Module too many bad channels</v>
      </c>
      <c r="BT83" s="123" t="str">
        <f t="shared" si="23"/>
        <v>Module ASICs nonreplaceable</v>
      </c>
      <c r="BU83" s="123" t="str">
        <f t="shared" si="23"/>
        <v>Module others</v>
      </c>
      <c r="BV83" t="str">
        <f t="shared" si="21"/>
        <v>Module</v>
      </c>
    </row>
    <row r="84" spans="1:74" ht="12.75">
      <c r="A84" s="32" t="s">
        <v>1050</v>
      </c>
      <c r="B84" s="27" t="s">
        <v>948</v>
      </c>
      <c r="C84" s="26">
        <v>0.54619701</v>
      </c>
      <c r="D84" s="64"/>
      <c r="E84" s="26"/>
      <c r="F84" s="104"/>
      <c r="G84" s="129"/>
      <c r="H84" s="27"/>
      <c r="I84" s="27"/>
      <c r="J84" s="27"/>
      <c r="K84" s="28"/>
      <c r="L84" s="29" t="s">
        <v>1055</v>
      </c>
      <c r="M84" s="27"/>
      <c r="N84" s="27"/>
      <c r="O84" s="27">
        <v>1</v>
      </c>
      <c r="R84">
        <f>IF(I84=1,M84,0)</f>
        <v>0</v>
      </c>
      <c r="S84">
        <f>IF(I84=1,N84,0)</f>
        <v>0</v>
      </c>
      <c r="T84">
        <f t="shared" si="18"/>
        <v>1</v>
      </c>
      <c r="U84">
        <f t="shared" si="19"/>
        <v>0</v>
      </c>
      <c r="V84">
        <f t="shared" si="20"/>
        <v>0</v>
      </c>
      <c r="AA84">
        <v>1</v>
      </c>
      <c r="AF84">
        <v>1</v>
      </c>
      <c r="AG84">
        <v>1</v>
      </c>
      <c r="AH84">
        <v>1</v>
      </c>
      <c r="AL84">
        <f aca="true" t="shared" si="24" ref="AL84:AL123">I84</f>
        <v>0</v>
      </c>
      <c r="AT84">
        <v>1</v>
      </c>
      <c r="BV84" t="str">
        <f t="shared" si="21"/>
        <v>P081</v>
      </c>
    </row>
    <row r="85" spans="1:74" ht="12.75">
      <c r="A85" s="1" t="s">
        <v>1051</v>
      </c>
      <c r="B85" s="4">
        <v>20220040200115</v>
      </c>
      <c r="C85" s="14">
        <v>0.49</v>
      </c>
      <c r="E85" s="14">
        <v>0.66665001</v>
      </c>
      <c r="F85" s="96" t="s">
        <v>976</v>
      </c>
      <c r="G85" s="122">
        <v>5</v>
      </c>
      <c r="H85">
        <v>8</v>
      </c>
      <c r="I85">
        <v>1</v>
      </c>
      <c r="K85" s="11" t="s">
        <v>977</v>
      </c>
      <c r="L85" t="s">
        <v>986</v>
      </c>
      <c r="M85">
        <v>1</v>
      </c>
      <c r="R85">
        <f aca="true" t="shared" si="25" ref="R85:R123">IF(I85=1,M85,0)</f>
        <v>1</v>
      </c>
      <c r="S85">
        <f aca="true" t="shared" si="26" ref="S85:S123">IF(I85=1,N85,0)</f>
        <v>0</v>
      </c>
      <c r="T85">
        <f t="shared" si="18"/>
        <v>0</v>
      </c>
      <c r="U85">
        <f t="shared" si="19"/>
        <v>0</v>
      </c>
      <c r="V85">
        <f t="shared" si="20"/>
        <v>0</v>
      </c>
      <c r="W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f t="shared" si="24"/>
        <v>1</v>
      </c>
      <c r="BV85" t="str">
        <f t="shared" si="21"/>
        <v>P082</v>
      </c>
    </row>
    <row r="86" spans="1:74" ht="12.75">
      <c r="A86" s="1" t="s">
        <v>1052</v>
      </c>
      <c r="B86" s="4">
        <v>20220040200144</v>
      </c>
      <c r="C86" s="14">
        <v>0.62787501</v>
      </c>
      <c r="D86" s="3">
        <v>1</v>
      </c>
      <c r="E86" s="14">
        <v>0.6</v>
      </c>
      <c r="F86" s="96" t="s">
        <v>977</v>
      </c>
      <c r="G86" s="122">
        <v>2</v>
      </c>
      <c r="H86">
        <v>9</v>
      </c>
      <c r="I86">
        <v>1</v>
      </c>
      <c r="K86" s="11" t="s">
        <v>977</v>
      </c>
      <c r="L86" s="1" t="s">
        <v>986</v>
      </c>
      <c r="M86">
        <v>1</v>
      </c>
      <c r="R86">
        <f t="shared" si="25"/>
        <v>1</v>
      </c>
      <c r="S86">
        <f t="shared" si="26"/>
        <v>0</v>
      </c>
      <c r="T86">
        <f t="shared" si="18"/>
        <v>0</v>
      </c>
      <c r="U86">
        <f t="shared" si="19"/>
        <v>0</v>
      </c>
      <c r="V86">
        <f t="shared" si="20"/>
        <v>0</v>
      </c>
      <c r="X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f t="shared" si="24"/>
        <v>1</v>
      </c>
      <c r="AN86">
        <v>1</v>
      </c>
      <c r="BV86" t="str">
        <f t="shared" si="21"/>
        <v>P083</v>
      </c>
    </row>
    <row r="87" spans="1:74" ht="12.75">
      <c r="A87" s="1" t="s">
        <v>1053</v>
      </c>
      <c r="B87" s="4">
        <v>20220040200094</v>
      </c>
      <c r="C87" s="14">
        <v>0.68965303</v>
      </c>
      <c r="D87" s="3">
        <v>2</v>
      </c>
      <c r="E87" s="14">
        <v>0.64710002</v>
      </c>
      <c r="F87" s="96"/>
      <c r="G87" s="122">
        <v>5</v>
      </c>
      <c r="H87">
        <v>1</v>
      </c>
      <c r="I87">
        <v>1</v>
      </c>
      <c r="K87" s="11" t="s">
        <v>977</v>
      </c>
      <c r="L87" t="s">
        <v>986</v>
      </c>
      <c r="M87">
        <v>1</v>
      </c>
      <c r="R87">
        <f t="shared" si="25"/>
        <v>1</v>
      </c>
      <c r="S87">
        <f t="shared" si="26"/>
        <v>0</v>
      </c>
      <c r="T87">
        <f t="shared" si="18"/>
        <v>0</v>
      </c>
      <c r="U87">
        <f t="shared" si="19"/>
        <v>0</v>
      </c>
      <c r="V87">
        <f t="shared" si="20"/>
        <v>0</v>
      </c>
      <c r="W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f t="shared" si="24"/>
        <v>1</v>
      </c>
      <c r="BV87" t="str">
        <f t="shared" si="21"/>
        <v>P084</v>
      </c>
    </row>
    <row r="88" spans="1:74" ht="12.75">
      <c r="A88" s="32" t="s">
        <v>1057</v>
      </c>
      <c r="B88" s="27" t="s">
        <v>948</v>
      </c>
      <c r="C88" s="26">
        <v>0.45078099</v>
      </c>
      <c r="D88" s="64"/>
      <c r="E88" s="26"/>
      <c r="F88" s="104"/>
      <c r="G88" s="129"/>
      <c r="H88" s="27"/>
      <c r="I88" s="27"/>
      <c r="J88" s="27"/>
      <c r="K88" s="28"/>
      <c r="L88" s="29" t="s">
        <v>1075</v>
      </c>
      <c r="M88" s="27"/>
      <c r="N88" s="27"/>
      <c r="O88" s="27">
        <v>1</v>
      </c>
      <c r="R88">
        <f t="shared" si="25"/>
        <v>0</v>
      </c>
      <c r="S88">
        <f t="shared" si="26"/>
        <v>0</v>
      </c>
      <c r="T88">
        <f t="shared" si="18"/>
        <v>1</v>
      </c>
      <c r="U88">
        <f t="shared" si="19"/>
        <v>0</v>
      </c>
      <c r="V88">
        <f t="shared" si="20"/>
        <v>0</v>
      </c>
      <c r="AA88">
        <v>1</v>
      </c>
      <c r="AF88">
        <v>1</v>
      </c>
      <c r="AG88">
        <v>1</v>
      </c>
      <c r="AH88">
        <v>1</v>
      </c>
      <c r="AL88">
        <f t="shared" si="24"/>
        <v>0</v>
      </c>
      <c r="AT88">
        <v>1</v>
      </c>
      <c r="BV88" t="str">
        <f t="shared" si="21"/>
        <v>P085</v>
      </c>
    </row>
    <row r="89" spans="1:74" ht="12.75">
      <c r="A89" s="32" t="s">
        <v>1058</v>
      </c>
      <c r="B89" s="27" t="s">
        <v>948</v>
      </c>
      <c r="C89" s="26">
        <v>0.400994</v>
      </c>
      <c r="D89" s="64"/>
      <c r="E89" s="26"/>
      <c r="F89" s="104"/>
      <c r="G89" s="129"/>
      <c r="H89" s="27"/>
      <c r="I89" s="27"/>
      <c r="J89" s="27"/>
      <c r="K89" s="28"/>
      <c r="L89" s="29" t="s">
        <v>1096</v>
      </c>
      <c r="M89" s="27"/>
      <c r="N89" s="27"/>
      <c r="O89" s="27">
        <v>1</v>
      </c>
      <c r="R89">
        <f t="shared" si="25"/>
        <v>0</v>
      </c>
      <c r="S89">
        <f t="shared" si="26"/>
        <v>0</v>
      </c>
      <c r="T89">
        <f t="shared" si="18"/>
        <v>1</v>
      </c>
      <c r="U89">
        <f t="shared" si="19"/>
        <v>0</v>
      </c>
      <c r="V89">
        <f t="shared" si="20"/>
        <v>0</v>
      </c>
      <c r="AA89">
        <v>1</v>
      </c>
      <c r="AF89">
        <v>1</v>
      </c>
      <c r="AG89">
        <v>1</v>
      </c>
      <c r="AH89">
        <v>1</v>
      </c>
      <c r="AL89">
        <f t="shared" si="24"/>
        <v>0</v>
      </c>
      <c r="BB89">
        <v>1</v>
      </c>
      <c r="BV89" t="str">
        <f t="shared" si="21"/>
        <v>P086</v>
      </c>
    </row>
    <row r="90" spans="1:74" ht="12.75">
      <c r="A90" s="1" t="s">
        <v>1059</v>
      </c>
      <c r="B90" s="4">
        <v>20220040200093</v>
      </c>
      <c r="C90" s="14">
        <v>0.488776</v>
      </c>
      <c r="E90" s="14">
        <v>0.62565999</v>
      </c>
      <c r="F90" s="96" t="s">
        <v>976</v>
      </c>
      <c r="G90" s="122">
        <v>9</v>
      </c>
      <c r="H90">
        <v>7</v>
      </c>
      <c r="I90">
        <v>1</v>
      </c>
      <c r="K90" s="11" t="s">
        <v>977</v>
      </c>
      <c r="L90" s="12" t="s">
        <v>1069</v>
      </c>
      <c r="N90">
        <v>1</v>
      </c>
      <c r="R90">
        <f t="shared" si="25"/>
        <v>0</v>
      </c>
      <c r="S90">
        <f t="shared" si="26"/>
        <v>1</v>
      </c>
      <c r="T90">
        <f t="shared" si="18"/>
        <v>0</v>
      </c>
      <c r="U90">
        <f t="shared" si="19"/>
        <v>0</v>
      </c>
      <c r="V90">
        <f t="shared" si="20"/>
        <v>0</v>
      </c>
      <c r="Y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f t="shared" si="24"/>
        <v>1</v>
      </c>
      <c r="BV90" t="str">
        <f t="shared" si="21"/>
        <v>P087</v>
      </c>
    </row>
    <row r="91" spans="1:74" ht="12.75">
      <c r="A91" s="1" t="s">
        <v>1060</v>
      </c>
      <c r="B91" s="4">
        <v>20220040200120</v>
      </c>
      <c r="C91" s="14">
        <v>0.421492</v>
      </c>
      <c r="E91" s="14">
        <v>0.55963</v>
      </c>
      <c r="F91" s="96" t="s">
        <v>976</v>
      </c>
      <c r="G91" s="122">
        <v>4</v>
      </c>
      <c r="H91">
        <v>1</v>
      </c>
      <c r="I91">
        <v>1</v>
      </c>
      <c r="K91" s="11" t="s">
        <v>977</v>
      </c>
      <c r="L91" t="s">
        <v>986</v>
      </c>
      <c r="M91">
        <v>1</v>
      </c>
      <c r="R91">
        <f t="shared" si="25"/>
        <v>1</v>
      </c>
      <c r="S91">
        <f t="shared" si="26"/>
        <v>0</v>
      </c>
      <c r="T91">
        <f t="shared" si="18"/>
        <v>0</v>
      </c>
      <c r="U91">
        <f t="shared" si="19"/>
        <v>0</v>
      </c>
      <c r="V91">
        <f t="shared" si="20"/>
        <v>0</v>
      </c>
      <c r="W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f t="shared" si="24"/>
        <v>1</v>
      </c>
      <c r="BV91" t="str">
        <f t="shared" si="21"/>
        <v>P088</v>
      </c>
    </row>
    <row r="92" spans="1:74" ht="12.75">
      <c r="A92" s="32" t="s">
        <v>1061</v>
      </c>
      <c r="B92" s="27" t="s">
        <v>948</v>
      </c>
      <c r="C92" s="26">
        <v>0.400405</v>
      </c>
      <c r="D92" s="64"/>
      <c r="E92" s="26"/>
      <c r="F92" s="104"/>
      <c r="G92" s="129"/>
      <c r="H92" s="27"/>
      <c r="I92" s="27"/>
      <c r="J92" s="27"/>
      <c r="K92" s="28"/>
      <c r="L92" s="29" t="s">
        <v>1070</v>
      </c>
      <c r="M92" s="27"/>
      <c r="N92" s="27"/>
      <c r="O92" s="27">
        <v>1</v>
      </c>
      <c r="R92">
        <f t="shared" si="25"/>
        <v>0</v>
      </c>
      <c r="S92">
        <f t="shared" si="26"/>
        <v>0</v>
      </c>
      <c r="T92">
        <f t="shared" si="18"/>
        <v>1</v>
      </c>
      <c r="U92">
        <f t="shared" si="19"/>
        <v>0</v>
      </c>
      <c r="V92">
        <f t="shared" si="20"/>
        <v>0</v>
      </c>
      <c r="AA92">
        <v>1</v>
      </c>
      <c r="AF92">
        <v>1</v>
      </c>
      <c r="AI92">
        <v>1</v>
      </c>
      <c r="AL92">
        <f t="shared" si="24"/>
        <v>0</v>
      </c>
      <c r="AT92">
        <v>1</v>
      </c>
      <c r="BV92" t="str">
        <f t="shared" si="21"/>
        <v>P089</v>
      </c>
    </row>
    <row r="93" spans="1:74" ht="12.75">
      <c r="A93" s="1" t="s">
        <v>1062</v>
      </c>
      <c r="B93" s="4">
        <v>20220040200153</v>
      </c>
      <c r="C93" s="14">
        <v>0.427516</v>
      </c>
      <c r="E93" s="14">
        <v>0.63489</v>
      </c>
      <c r="F93" s="96" t="s">
        <v>976</v>
      </c>
      <c r="G93" s="122">
        <v>2</v>
      </c>
      <c r="H93">
        <v>1</v>
      </c>
      <c r="I93">
        <v>1</v>
      </c>
      <c r="K93" s="11" t="s">
        <v>977</v>
      </c>
      <c r="L93" s="12" t="s">
        <v>1072</v>
      </c>
      <c r="N93">
        <v>1</v>
      </c>
      <c r="R93">
        <f t="shared" si="25"/>
        <v>0</v>
      </c>
      <c r="S93">
        <f t="shared" si="26"/>
        <v>1</v>
      </c>
      <c r="T93">
        <f t="shared" si="18"/>
        <v>0</v>
      </c>
      <c r="U93">
        <f t="shared" si="19"/>
        <v>0</v>
      </c>
      <c r="V93">
        <f t="shared" si="20"/>
        <v>0</v>
      </c>
      <c r="Y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f t="shared" si="24"/>
        <v>1</v>
      </c>
      <c r="BV93" t="str">
        <f t="shared" si="21"/>
        <v>P090</v>
      </c>
    </row>
    <row r="94" spans="1:74" ht="12.75">
      <c r="A94" s="1" t="s">
        <v>1063</v>
      </c>
      <c r="B94" s="4">
        <v>20220040200178</v>
      </c>
      <c r="C94" s="14">
        <v>0.39953</v>
      </c>
      <c r="E94" s="14">
        <v>0.99763997</v>
      </c>
      <c r="F94" s="96" t="s">
        <v>977</v>
      </c>
      <c r="G94" s="122">
        <v>4</v>
      </c>
      <c r="H94">
        <v>1</v>
      </c>
      <c r="I94">
        <v>1</v>
      </c>
      <c r="K94" s="11" t="s">
        <v>976</v>
      </c>
      <c r="L94" s="1" t="s">
        <v>986</v>
      </c>
      <c r="M94">
        <v>1</v>
      </c>
      <c r="R94">
        <f t="shared" si="25"/>
        <v>1</v>
      </c>
      <c r="S94">
        <f t="shared" si="26"/>
        <v>0</v>
      </c>
      <c r="T94">
        <f t="shared" si="18"/>
        <v>0</v>
      </c>
      <c r="U94">
        <f t="shared" si="19"/>
        <v>0</v>
      </c>
      <c r="V94">
        <f t="shared" si="20"/>
        <v>0</v>
      </c>
      <c r="X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f t="shared" si="24"/>
        <v>1</v>
      </c>
      <c r="AN94">
        <v>1</v>
      </c>
      <c r="BV94" t="str">
        <f t="shared" si="21"/>
        <v>P091</v>
      </c>
    </row>
    <row r="95" spans="1:74" ht="12.75">
      <c r="A95" s="1" t="s">
        <v>1064</v>
      </c>
      <c r="B95" s="4">
        <v>20220040200110</v>
      </c>
      <c r="C95" s="14">
        <v>0.468625</v>
      </c>
      <c r="D95" s="3">
        <v>1</v>
      </c>
      <c r="E95" s="14">
        <v>0.74633999</v>
      </c>
      <c r="F95" s="96" t="s">
        <v>977</v>
      </c>
      <c r="G95" s="122">
        <v>5</v>
      </c>
      <c r="H95">
        <v>1</v>
      </c>
      <c r="I95">
        <v>1</v>
      </c>
      <c r="K95" s="11" t="s">
        <v>976</v>
      </c>
      <c r="L95" s="12" t="s">
        <v>1071</v>
      </c>
      <c r="N95">
        <v>1</v>
      </c>
      <c r="R95">
        <f t="shared" si="25"/>
        <v>0</v>
      </c>
      <c r="S95">
        <f t="shared" si="26"/>
        <v>1</v>
      </c>
      <c r="T95">
        <f t="shared" si="18"/>
        <v>0</v>
      </c>
      <c r="U95">
        <f t="shared" si="19"/>
        <v>0</v>
      </c>
      <c r="V95">
        <f t="shared" si="20"/>
        <v>0</v>
      </c>
      <c r="Y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f t="shared" si="24"/>
        <v>1</v>
      </c>
      <c r="BV95" t="str">
        <f t="shared" si="21"/>
        <v>P092</v>
      </c>
    </row>
    <row r="96" spans="1:74" ht="12.75">
      <c r="A96" s="72" t="s">
        <v>1065</v>
      </c>
      <c r="B96" s="73" t="s">
        <v>948</v>
      </c>
      <c r="C96" s="74"/>
      <c r="D96" s="71"/>
      <c r="E96" s="74"/>
      <c r="F96" s="106"/>
      <c r="G96" s="131"/>
      <c r="H96" s="73"/>
      <c r="I96" s="73"/>
      <c r="J96" s="73"/>
      <c r="K96" s="75"/>
      <c r="L96" s="76" t="s">
        <v>892</v>
      </c>
      <c r="M96" s="73"/>
      <c r="N96" s="73"/>
      <c r="O96" s="73">
        <v>1</v>
      </c>
      <c r="R96">
        <f t="shared" si="25"/>
        <v>0</v>
      </c>
      <c r="S96">
        <f t="shared" si="26"/>
        <v>0</v>
      </c>
      <c r="T96">
        <f t="shared" si="18"/>
        <v>1</v>
      </c>
      <c r="U96">
        <f t="shared" si="19"/>
        <v>0</v>
      </c>
      <c r="V96">
        <f t="shared" si="20"/>
        <v>0</v>
      </c>
      <c r="AA96">
        <v>1</v>
      </c>
      <c r="AF96">
        <v>1</v>
      </c>
      <c r="AG96">
        <v>1</v>
      </c>
      <c r="AH96">
        <v>1</v>
      </c>
      <c r="AL96">
        <f t="shared" si="24"/>
        <v>0</v>
      </c>
      <c r="AT96">
        <v>1</v>
      </c>
      <c r="BV96" t="str">
        <f t="shared" si="21"/>
        <v>P093</v>
      </c>
    </row>
    <row r="97" spans="1:74" ht="12.75">
      <c r="A97" s="1" t="s">
        <v>1066</v>
      </c>
      <c r="B97" s="4">
        <v>20220040200118</v>
      </c>
      <c r="C97" s="14">
        <v>0.501331</v>
      </c>
      <c r="E97" s="14">
        <v>0.55150002</v>
      </c>
      <c r="F97" s="96" t="s">
        <v>976</v>
      </c>
      <c r="G97" s="122"/>
      <c r="H97">
        <v>6</v>
      </c>
      <c r="I97">
        <v>1</v>
      </c>
      <c r="K97" s="11" t="s">
        <v>977</v>
      </c>
      <c r="L97" s="1" t="s">
        <v>986</v>
      </c>
      <c r="M97">
        <v>1</v>
      </c>
      <c r="R97">
        <f t="shared" si="25"/>
        <v>1</v>
      </c>
      <c r="S97">
        <f t="shared" si="26"/>
        <v>0</v>
      </c>
      <c r="T97">
        <f t="shared" si="18"/>
        <v>0</v>
      </c>
      <c r="U97">
        <f t="shared" si="19"/>
        <v>0</v>
      </c>
      <c r="V97">
        <f t="shared" si="20"/>
        <v>0</v>
      </c>
      <c r="W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f t="shared" si="24"/>
        <v>1</v>
      </c>
      <c r="BV97" t="str">
        <f t="shared" si="21"/>
        <v>P094</v>
      </c>
    </row>
    <row r="98" spans="1:74" ht="12.75">
      <c r="A98" s="1" t="s">
        <v>1067</v>
      </c>
      <c r="B98" s="4">
        <v>20220040200123</v>
      </c>
      <c r="C98" s="14">
        <v>0.56873301</v>
      </c>
      <c r="E98" s="14">
        <v>0.54407002</v>
      </c>
      <c r="F98" s="96" t="s">
        <v>976</v>
      </c>
      <c r="G98" s="122">
        <v>2</v>
      </c>
      <c r="H98" s="3">
        <v>0.1</v>
      </c>
      <c r="I98">
        <v>1</v>
      </c>
      <c r="K98" s="11" t="s">
        <v>976</v>
      </c>
      <c r="L98" s="1" t="s">
        <v>986</v>
      </c>
      <c r="M98">
        <v>1</v>
      </c>
      <c r="R98">
        <f t="shared" si="25"/>
        <v>1</v>
      </c>
      <c r="S98">
        <f t="shared" si="26"/>
        <v>0</v>
      </c>
      <c r="T98">
        <f t="shared" si="18"/>
        <v>0</v>
      </c>
      <c r="U98">
        <f t="shared" si="19"/>
        <v>0</v>
      </c>
      <c r="V98">
        <f t="shared" si="20"/>
        <v>0</v>
      </c>
      <c r="W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f t="shared" si="24"/>
        <v>1</v>
      </c>
      <c r="BV98" t="str">
        <f t="shared" si="21"/>
        <v>P095</v>
      </c>
    </row>
    <row r="99" spans="1:74" ht="12.75">
      <c r="A99" s="1" t="s">
        <v>1068</v>
      </c>
      <c r="B99" s="4">
        <v>20220040200139</v>
      </c>
      <c r="C99" s="14">
        <v>0.57584</v>
      </c>
      <c r="E99" s="14">
        <v>0.75998003</v>
      </c>
      <c r="F99" s="96" t="s">
        <v>976</v>
      </c>
      <c r="G99" s="122">
        <v>2</v>
      </c>
      <c r="H99" s="3">
        <v>0.1</v>
      </c>
      <c r="I99">
        <v>1</v>
      </c>
      <c r="K99" s="11" t="s">
        <v>976</v>
      </c>
      <c r="L99" s="1" t="s">
        <v>986</v>
      </c>
      <c r="M99">
        <v>1</v>
      </c>
      <c r="R99">
        <f t="shared" si="25"/>
        <v>1</v>
      </c>
      <c r="S99">
        <f t="shared" si="26"/>
        <v>0</v>
      </c>
      <c r="T99">
        <f t="shared" si="18"/>
        <v>0</v>
      </c>
      <c r="U99">
        <f t="shared" si="19"/>
        <v>0</v>
      </c>
      <c r="V99">
        <f t="shared" si="20"/>
        <v>0</v>
      </c>
      <c r="W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f t="shared" si="24"/>
        <v>1</v>
      </c>
      <c r="BV99" t="str">
        <f t="shared" si="21"/>
        <v>P096</v>
      </c>
    </row>
    <row r="100" spans="1:74" ht="12.75">
      <c r="A100" s="1" t="s">
        <v>1076</v>
      </c>
      <c r="B100" s="4">
        <v>20220040200142</v>
      </c>
      <c r="C100" s="14">
        <v>0.484496</v>
      </c>
      <c r="E100" s="46">
        <v>3.37279994</v>
      </c>
      <c r="F100" s="107" t="s">
        <v>977</v>
      </c>
      <c r="G100" s="122">
        <v>2</v>
      </c>
      <c r="H100">
        <v>5</v>
      </c>
      <c r="I100">
        <v>1</v>
      </c>
      <c r="K100" s="11" t="s">
        <v>976</v>
      </c>
      <c r="L100" s="1" t="s">
        <v>986</v>
      </c>
      <c r="M100">
        <v>1</v>
      </c>
      <c r="R100">
        <f t="shared" si="25"/>
        <v>1</v>
      </c>
      <c r="S100">
        <f t="shared" si="26"/>
        <v>0</v>
      </c>
      <c r="T100">
        <f t="shared" si="18"/>
        <v>0</v>
      </c>
      <c r="U100">
        <f t="shared" si="19"/>
        <v>0</v>
      </c>
      <c r="V100">
        <f t="shared" si="20"/>
        <v>0</v>
      </c>
      <c r="X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f t="shared" si="24"/>
        <v>1</v>
      </c>
      <c r="AN100">
        <v>1</v>
      </c>
      <c r="BV100" t="str">
        <f t="shared" si="21"/>
        <v>P097</v>
      </c>
    </row>
    <row r="101" spans="1:74" ht="12.75">
      <c r="A101" s="1" t="s">
        <v>1077</v>
      </c>
      <c r="B101" s="4">
        <v>20220040200087</v>
      </c>
      <c r="C101" s="14">
        <v>0.51716901</v>
      </c>
      <c r="E101" s="14">
        <v>0.58789999</v>
      </c>
      <c r="F101" s="96" t="s">
        <v>976</v>
      </c>
      <c r="G101" s="122"/>
      <c r="H101" s="3">
        <v>0.1</v>
      </c>
      <c r="I101">
        <v>1</v>
      </c>
      <c r="K101" s="11" t="s">
        <v>977</v>
      </c>
      <c r="L101" s="1" t="s">
        <v>986</v>
      </c>
      <c r="M101">
        <v>1</v>
      </c>
      <c r="R101">
        <f t="shared" si="25"/>
        <v>1</v>
      </c>
      <c r="S101">
        <f t="shared" si="26"/>
        <v>0</v>
      </c>
      <c r="T101">
        <f t="shared" si="18"/>
        <v>0</v>
      </c>
      <c r="U101">
        <f t="shared" si="19"/>
        <v>0</v>
      </c>
      <c r="V101">
        <f t="shared" si="20"/>
        <v>0</v>
      </c>
      <c r="W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f t="shared" si="24"/>
        <v>1</v>
      </c>
      <c r="BV101" t="str">
        <f t="shared" si="21"/>
        <v>P098</v>
      </c>
    </row>
    <row r="102" spans="1:74" ht="12.75">
      <c r="A102" s="1" t="s">
        <v>1078</v>
      </c>
      <c r="B102" s="4">
        <v>20220040200097</v>
      </c>
      <c r="C102" s="14">
        <v>0.502583</v>
      </c>
      <c r="E102" s="14">
        <v>0.60903</v>
      </c>
      <c r="F102" s="96" t="s">
        <v>976</v>
      </c>
      <c r="G102" s="122"/>
      <c r="H102" s="3">
        <v>0.1</v>
      </c>
      <c r="I102">
        <v>1</v>
      </c>
      <c r="K102" s="11" t="s">
        <v>976</v>
      </c>
      <c r="L102" s="1" t="s">
        <v>986</v>
      </c>
      <c r="M102">
        <v>1</v>
      </c>
      <c r="R102">
        <f t="shared" si="25"/>
        <v>1</v>
      </c>
      <c r="S102">
        <f t="shared" si="26"/>
        <v>0</v>
      </c>
      <c r="T102">
        <f t="shared" si="18"/>
        <v>0</v>
      </c>
      <c r="U102">
        <f t="shared" si="19"/>
        <v>0</v>
      </c>
      <c r="V102">
        <f t="shared" si="20"/>
        <v>0</v>
      </c>
      <c r="W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f t="shared" si="24"/>
        <v>1</v>
      </c>
      <c r="BV102" t="str">
        <f t="shared" si="21"/>
        <v>P099</v>
      </c>
    </row>
    <row r="103" spans="1:74" ht="12.75">
      <c r="A103" s="32" t="s">
        <v>1079</v>
      </c>
      <c r="B103" s="27" t="s">
        <v>948</v>
      </c>
      <c r="C103" s="26">
        <v>0.63916698</v>
      </c>
      <c r="D103" s="64">
        <v>1</v>
      </c>
      <c r="E103" s="26"/>
      <c r="F103" s="104"/>
      <c r="G103" s="129"/>
      <c r="H103" s="27"/>
      <c r="I103" s="27"/>
      <c r="J103" s="27"/>
      <c r="K103" s="28"/>
      <c r="L103" s="29" t="s">
        <v>1098</v>
      </c>
      <c r="M103" s="27"/>
      <c r="N103" s="27"/>
      <c r="O103" s="27">
        <v>1</v>
      </c>
      <c r="R103">
        <f t="shared" si="25"/>
        <v>0</v>
      </c>
      <c r="S103">
        <f t="shared" si="26"/>
        <v>0</v>
      </c>
      <c r="T103">
        <f t="shared" si="18"/>
        <v>1</v>
      </c>
      <c r="U103">
        <f t="shared" si="19"/>
        <v>0</v>
      </c>
      <c r="V103">
        <f t="shared" si="20"/>
        <v>0</v>
      </c>
      <c r="AA103">
        <v>1</v>
      </c>
      <c r="AF103">
        <v>1</v>
      </c>
      <c r="AG103">
        <v>1</v>
      </c>
      <c r="AH103">
        <v>1</v>
      </c>
      <c r="AL103">
        <f t="shared" si="24"/>
        <v>0</v>
      </c>
      <c r="BB103">
        <v>1</v>
      </c>
      <c r="BV103" t="str">
        <f t="shared" si="21"/>
        <v>P100</v>
      </c>
    </row>
    <row r="104" spans="1:74" ht="12.75">
      <c r="A104" s="1" t="s">
        <v>1080</v>
      </c>
      <c r="B104" s="4">
        <v>20220040200121</v>
      </c>
      <c r="C104" s="14">
        <v>0.418615</v>
      </c>
      <c r="E104" s="14">
        <v>0.62381002</v>
      </c>
      <c r="F104" s="96" t="s">
        <v>976</v>
      </c>
      <c r="G104" s="122"/>
      <c r="H104">
        <v>3</v>
      </c>
      <c r="I104">
        <v>1</v>
      </c>
      <c r="K104" s="11" t="s">
        <v>976</v>
      </c>
      <c r="L104" s="12" t="s">
        <v>1085</v>
      </c>
      <c r="N104">
        <v>1</v>
      </c>
      <c r="R104">
        <f t="shared" si="25"/>
        <v>0</v>
      </c>
      <c r="S104">
        <f t="shared" si="26"/>
        <v>1</v>
      </c>
      <c r="T104">
        <f t="shared" si="18"/>
        <v>0</v>
      </c>
      <c r="U104">
        <f t="shared" si="19"/>
        <v>0</v>
      </c>
      <c r="V104">
        <f t="shared" si="20"/>
        <v>0</v>
      </c>
      <c r="Y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f t="shared" si="24"/>
        <v>1</v>
      </c>
      <c r="BV104" t="str">
        <f t="shared" si="21"/>
        <v>P101</v>
      </c>
    </row>
    <row r="105" spans="1:74" ht="12.75">
      <c r="A105" s="1" t="s">
        <v>1081</v>
      </c>
      <c r="B105" s="4">
        <v>20220040200132</v>
      </c>
      <c r="C105" s="14">
        <v>0.470647</v>
      </c>
      <c r="E105" s="14">
        <v>0.43150999</v>
      </c>
      <c r="F105" s="96" t="s">
        <v>976</v>
      </c>
      <c r="G105" s="122">
        <v>1</v>
      </c>
      <c r="H105">
        <v>3</v>
      </c>
      <c r="I105">
        <v>1</v>
      </c>
      <c r="K105" s="11" t="s">
        <v>977</v>
      </c>
      <c r="L105" s="1" t="s">
        <v>986</v>
      </c>
      <c r="M105">
        <v>1</v>
      </c>
      <c r="R105">
        <f t="shared" si="25"/>
        <v>1</v>
      </c>
      <c r="S105">
        <f t="shared" si="26"/>
        <v>0</v>
      </c>
      <c r="T105">
        <f t="shared" si="18"/>
        <v>0</v>
      </c>
      <c r="U105">
        <f t="shared" si="19"/>
        <v>0</v>
      </c>
      <c r="V105">
        <f t="shared" si="20"/>
        <v>0</v>
      </c>
      <c r="W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f t="shared" si="24"/>
        <v>1</v>
      </c>
      <c r="BV105" t="str">
        <f t="shared" si="21"/>
        <v>P102</v>
      </c>
    </row>
    <row r="106" spans="1:74" ht="12.75">
      <c r="A106" s="32" t="s">
        <v>1083</v>
      </c>
      <c r="B106" s="27" t="s">
        <v>948</v>
      </c>
      <c r="C106" s="26">
        <v>0.38864</v>
      </c>
      <c r="D106" s="64"/>
      <c r="E106" s="45"/>
      <c r="F106" s="101"/>
      <c r="G106" s="128"/>
      <c r="H106" s="27"/>
      <c r="I106" s="27"/>
      <c r="J106" s="27"/>
      <c r="K106" s="28"/>
      <c r="L106" s="29" t="s">
        <v>1092</v>
      </c>
      <c r="M106" s="27"/>
      <c r="N106" s="27"/>
      <c r="O106" s="27">
        <v>1</v>
      </c>
      <c r="R106">
        <f t="shared" si="25"/>
        <v>0</v>
      </c>
      <c r="S106">
        <f t="shared" si="26"/>
        <v>0</v>
      </c>
      <c r="T106">
        <f t="shared" si="18"/>
        <v>1</v>
      </c>
      <c r="U106">
        <f t="shared" si="19"/>
        <v>0</v>
      </c>
      <c r="V106">
        <f t="shared" si="20"/>
        <v>0</v>
      </c>
      <c r="AA106">
        <v>1</v>
      </c>
      <c r="AF106">
        <v>1</v>
      </c>
      <c r="AG106">
        <v>1</v>
      </c>
      <c r="AH106">
        <v>1</v>
      </c>
      <c r="AL106">
        <f t="shared" si="24"/>
        <v>0</v>
      </c>
      <c r="AT106">
        <v>1</v>
      </c>
      <c r="BV106" t="str">
        <f t="shared" si="21"/>
        <v>P103</v>
      </c>
    </row>
    <row r="107" spans="1:74" ht="12.75">
      <c r="A107" s="1" t="s">
        <v>1086</v>
      </c>
      <c r="B107" s="4">
        <v>20220040200151</v>
      </c>
      <c r="C107" s="14">
        <v>0.441714</v>
      </c>
      <c r="E107" s="14">
        <v>0.46274999</v>
      </c>
      <c r="F107" s="96" t="s">
        <v>976</v>
      </c>
      <c r="G107" s="122">
        <v>2</v>
      </c>
      <c r="H107">
        <v>2</v>
      </c>
      <c r="I107">
        <v>1</v>
      </c>
      <c r="K107" s="11" t="s">
        <v>977</v>
      </c>
      <c r="L107" s="5" t="s">
        <v>893</v>
      </c>
      <c r="N107">
        <v>1</v>
      </c>
      <c r="R107">
        <f t="shared" si="25"/>
        <v>0</v>
      </c>
      <c r="S107">
        <f t="shared" si="26"/>
        <v>1</v>
      </c>
      <c r="T107">
        <f t="shared" si="18"/>
        <v>0</v>
      </c>
      <c r="U107">
        <f t="shared" si="19"/>
        <v>0</v>
      </c>
      <c r="V107">
        <f t="shared" si="20"/>
        <v>0</v>
      </c>
      <c r="Z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f t="shared" si="24"/>
        <v>1</v>
      </c>
      <c r="AQ107">
        <v>1</v>
      </c>
      <c r="BV107" t="str">
        <f t="shared" si="21"/>
        <v>P104</v>
      </c>
    </row>
    <row r="108" spans="1:74" ht="12.75">
      <c r="A108" s="1" t="s">
        <v>1084</v>
      </c>
      <c r="B108" s="4">
        <v>20220040200152</v>
      </c>
      <c r="C108" s="14">
        <v>0.406491</v>
      </c>
      <c r="E108" s="14">
        <v>0.52292</v>
      </c>
      <c r="F108" s="96" t="s">
        <v>976</v>
      </c>
      <c r="G108" s="122">
        <v>0</v>
      </c>
      <c r="H108">
        <v>1</v>
      </c>
      <c r="I108">
        <v>1</v>
      </c>
      <c r="K108" s="11" t="s">
        <v>976</v>
      </c>
      <c r="L108" s="12" t="s">
        <v>1087</v>
      </c>
      <c r="N108">
        <v>1</v>
      </c>
      <c r="R108">
        <f t="shared" si="25"/>
        <v>0</v>
      </c>
      <c r="S108">
        <f t="shared" si="26"/>
        <v>1</v>
      </c>
      <c r="T108">
        <f t="shared" si="18"/>
        <v>0</v>
      </c>
      <c r="U108">
        <f t="shared" si="19"/>
        <v>0</v>
      </c>
      <c r="V108">
        <f t="shared" si="20"/>
        <v>0</v>
      </c>
      <c r="Y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f t="shared" si="24"/>
        <v>1</v>
      </c>
      <c r="BV108" t="str">
        <f t="shared" si="21"/>
        <v>P105</v>
      </c>
    </row>
    <row r="109" spans="1:74" ht="12.75">
      <c r="A109" s="32" t="s">
        <v>1089</v>
      </c>
      <c r="B109" s="27" t="s">
        <v>948</v>
      </c>
      <c r="C109" s="26">
        <v>0.467405</v>
      </c>
      <c r="D109" s="64"/>
      <c r="E109" s="45"/>
      <c r="F109" s="101"/>
      <c r="G109" s="128"/>
      <c r="H109" s="27"/>
      <c r="I109" s="27"/>
      <c r="J109" s="27"/>
      <c r="K109" s="28"/>
      <c r="L109" s="29" t="s">
        <v>1095</v>
      </c>
      <c r="M109" s="27"/>
      <c r="N109" s="27"/>
      <c r="O109" s="27">
        <v>1</v>
      </c>
      <c r="R109">
        <f t="shared" si="25"/>
        <v>0</v>
      </c>
      <c r="S109">
        <f t="shared" si="26"/>
        <v>0</v>
      </c>
      <c r="T109">
        <f t="shared" si="18"/>
        <v>1</v>
      </c>
      <c r="U109">
        <f t="shared" si="19"/>
        <v>0</v>
      </c>
      <c r="V109">
        <f t="shared" si="20"/>
        <v>0</v>
      </c>
      <c r="AA109">
        <v>1</v>
      </c>
      <c r="AF109">
        <v>1</v>
      </c>
      <c r="AG109">
        <v>1</v>
      </c>
      <c r="AH109">
        <v>1</v>
      </c>
      <c r="AL109">
        <f t="shared" si="24"/>
        <v>0</v>
      </c>
      <c r="AT109">
        <v>1</v>
      </c>
      <c r="BV109" t="str">
        <f t="shared" si="21"/>
        <v>P106</v>
      </c>
    </row>
    <row r="110" spans="1:74" ht="12.75">
      <c r="A110" s="78" t="s">
        <v>1090</v>
      </c>
      <c r="B110" s="86">
        <v>20220040200096</v>
      </c>
      <c r="C110" s="84">
        <v>0.454641</v>
      </c>
      <c r="D110" s="82"/>
      <c r="E110" s="87" t="s">
        <v>895</v>
      </c>
      <c r="F110" s="108" t="s">
        <v>977</v>
      </c>
      <c r="G110" s="132">
        <v>4</v>
      </c>
      <c r="H110" s="77">
        <v>11</v>
      </c>
      <c r="I110" s="77"/>
      <c r="J110" s="77"/>
      <c r="K110" s="81" t="s">
        <v>977</v>
      </c>
      <c r="L110" s="83" t="s">
        <v>855</v>
      </c>
      <c r="M110" s="77"/>
      <c r="N110" s="77"/>
      <c r="O110" s="77">
        <v>1</v>
      </c>
      <c r="R110">
        <f t="shared" si="25"/>
        <v>0</v>
      </c>
      <c r="S110">
        <f t="shared" si="26"/>
        <v>0</v>
      </c>
      <c r="T110">
        <f t="shared" si="18"/>
        <v>1</v>
      </c>
      <c r="U110">
        <f t="shared" si="19"/>
        <v>0</v>
      </c>
      <c r="V110">
        <f t="shared" si="20"/>
        <v>0</v>
      </c>
      <c r="AB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f t="shared" si="24"/>
        <v>0</v>
      </c>
      <c r="AY110">
        <v>1</v>
      </c>
      <c r="BV110" t="str">
        <f t="shared" si="21"/>
        <v>P107</v>
      </c>
    </row>
    <row r="111" spans="1:74" ht="12.75">
      <c r="A111" s="1" t="s">
        <v>1091</v>
      </c>
      <c r="B111" s="4">
        <v>20220040200066</v>
      </c>
      <c r="C111" s="14">
        <v>0.422364</v>
      </c>
      <c r="D111" s="3">
        <v>1</v>
      </c>
      <c r="E111" s="14">
        <v>0.45</v>
      </c>
      <c r="F111" s="96" t="s">
        <v>976</v>
      </c>
      <c r="G111" s="122">
        <v>0</v>
      </c>
      <c r="H111">
        <v>1</v>
      </c>
      <c r="I111">
        <v>1</v>
      </c>
      <c r="K111" s="11" t="s">
        <v>976</v>
      </c>
      <c r="L111" s="1" t="s">
        <v>986</v>
      </c>
      <c r="M111">
        <v>1</v>
      </c>
      <c r="R111">
        <f t="shared" si="25"/>
        <v>1</v>
      </c>
      <c r="S111">
        <f t="shared" si="26"/>
        <v>0</v>
      </c>
      <c r="T111">
        <f t="shared" si="18"/>
        <v>0</v>
      </c>
      <c r="U111">
        <f t="shared" si="19"/>
        <v>0</v>
      </c>
      <c r="V111">
        <f t="shared" si="20"/>
        <v>0</v>
      </c>
      <c r="X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f t="shared" si="24"/>
        <v>1</v>
      </c>
      <c r="AN111">
        <v>1</v>
      </c>
      <c r="BV111" t="str">
        <f t="shared" si="21"/>
        <v>P108</v>
      </c>
    </row>
    <row r="112" spans="1:74" ht="12.75">
      <c r="A112" s="150" t="s">
        <v>1093</v>
      </c>
      <c r="B112" s="117" t="s">
        <v>948</v>
      </c>
      <c r="C112" s="114">
        <v>0.46836199</v>
      </c>
      <c r="D112" s="115"/>
      <c r="E112" s="114"/>
      <c r="F112" s="116"/>
      <c r="G112" s="133"/>
      <c r="H112" s="117"/>
      <c r="I112" s="117"/>
      <c r="J112" s="117"/>
      <c r="K112" s="118"/>
      <c r="L112" s="154" t="s">
        <v>1122</v>
      </c>
      <c r="M112" s="117"/>
      <c r="N112" s="117"/>
      <c r="O112" s="117">
        <v>1</v>
      </c>
      <c r="P112" s="52"/>
      <c r="R112">
        <f t="shared" si="25"/>
        <v>0</v>
      </c>
      <c r="S112">
        <f t="shared" si="26"/>
        <v>0</v>
      </c>
      <c r="T112">
        <f t="shared" si="18"/>
        <v>1</v>
      </c>
      <c r="U112">
        <f t="shared" si="19"/>
        <v>0</v>
      </c>
      <c r="V112">
        <f t="shared" si="20"/>
        <v>0</v>
      </c>
      <c r="AB112">
        <v>1</v>
      </c>
      <c r="AF112">
        <v>1</v>
      </c>
      <c r="AG112">
        <v>1</v>
      </c>
      <c r="AH112">
        <v>1</v>
      </c>
      <c r="AL112">
        <f t="shared" si="24"/>
        <v>0</v>
      </c>
      <c r="BB112">
        <v>1</v>
      </c>
      <c r="BV112" t="str">
        <f t="shared" si="21"/>
        <v>P109</v>
      </c>
    </row>
    <row r="113" spans="1:74" ht="12.75">
      <c r="A113" s="32" t="s">
        <v>1094</v>
      </c>
      <c r="B113" s="27" t="s">
        <v>948</v>
      </c>
      <c r="C113" s="26">
        <v>0.487674</v>
      </c>
      <c r="D113" s="64"/>
      <c r="E113" s="45"/>
      <c r="F113" s="101"/>
      <c r="G113" s="128"/>
      <c r="H113" s="27"/>
      <c r="I113" s="27"/>
      <c r="J113" s="27"/>
      <c r="K113" s="28"/>
      <c r="L113" s="31" t="s">
        <v>1123</v>
      </c>
      <c r="M113" s="27"/>
      <c r="N113" s="27"/>
      <c r="O113" s="27">
        <v>1</v>
      </c>
      <c r="R113">
        <f t="shared" si="25"/>
        <v>0</v>
      </c>
      <c r="S113">
        <f t="shared" si="26"/>
        <v>0</v>
      </c>
      <c r="T113">
        <f t="shared" si="18"/>
        <v>1</v>
      </c>
      <c r="U113">
        <f t="shared" si="19"/>
        <v>0</v>
      </c>
      <c r="V113">
        <f t="shared" si="20"/>
        <v>0</v>
      </c>
      <c r="AA113">
        <v>1</v>
      </c>
      <c r="AF113">
        <v>1</v>
      </c>
      <c r="AG113">
        <v>1</v>
      </c>
      <c r="AH113">
        <v>1</v>
      </c>
      <c r="AL113">
        <f t="shared" si="24"/>
        <v>0</v>
      </c>
      <c r="BB113">
        <v>1</v>
      </c>
      <c r="BV113" t="str">
        <f t="shared" si="21"/>
        <v>P110</v>
      </c>
    </row>
    <row r="114" spans="1:74" ht="12.75">
      <c r="A114" s="1" t="s">
        <v>1097</v>
      </c>
      <c r="B114" s="4">
        <v>20220040200114</v>
      </c>
      <c r="C114" s="14">
        <v>0.437666</v>
      </c>
      <c r="E114" s="14">
        <v>0.54281998</v>
      </c>
      <c r="F114" s="96" t="s">
        <v>976</v>
      </c>
      <c r="G114" s="122">
        <v>0</v>
      </c>
      <c r="H114" s="3">
        <v>0.1</v>
      </c>
      <c r="I114">
        <v>1</v>
      </c>
      <c r="K114" s="11" t="s">
        <v>976</v>
      </c>
      <c r="L114" s="1" t="s">
        <v>986</v>
      </c>
      <c r="M114">
        <v>1</v>
      </c>
      <c r="R114">
        <f t="shared" si="25"/>
        <v>1</v>
      </c>
      <c r="S114">
        <f t="shared" si="26"/>
        <v>0</v>
      </c>
      <c r="T114">
        <f t="shared" si="18"/>
        <v>0</v>
      </c>
      <c r="U114">
        <f t="shared" si="19"/>
        <v>0</v>
      </c>
      <c r="V114">
        <f t="shared" si="20"/>
        <v>0</v>
      </c>
      <c r="X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f t="shared" si="24"/>
        <v>1</v>
      </c>
      <c r="AQ114">
        <v>1</v>
      </c>
      <c r="BV114" t="str">
        <f t="shared" si="21"/>
        <v>P111</v>
      </c>
    </row>
    <row r="115" spans="1:74" ht="12.75">
      <c r="A115" s="1" t="s">
        <v>1108</v>
      </c>
      <c r="B115" s="4">
        <v>20220040200111</v>
      </c>
      <c r="C115" s="14">
        <v>0.524359</v>
      </c>
      <c r="E115" s="14">
        <v>0.45</v>
      </c>
      <c r="F115" s="96" t="s">
        <v>976</v>
      </c>
      <c r="G115" s="122">
        <v>0</v>
      </c>
      <c r="H115">
        <v>4</v>
      </c>
      <c r="I115">
        <v>1</v>
      </c>
      <c r="K115" s="11" t="s">
        <v>976</v>
      </c>
      <c r="L115" s="1" t="s">
        <v>986</v>
      </c>
      <c r="M115">
        <v>1</v>
      </c>
      <c r="R115">
        <f t="shared" si="25"/>
        <v>1</v>
      </c>
      <c r="S115">
        <f t="shared" si="26"/>
        <v>0</v>
      </c>
      <c r="T115">
        <f t="shared" si="18"/>
        <v>0</v>
      </c>
      <c r="U115">
        <f t="shared" si="19"/>
        <v>0</v>
      </c>
      <c r="V115">
        <f t="shared" si="20"/>
        <v>0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f t="shared" si="24"/>
        <v>1</v>
      </c>
      <c r="BV115" t="str">
        <f t="shared" si="21"/>
        <v>P112</v>
      </c>
    </row>
    <row r="116" spans="1:74" ht="12.75">
      <c r="A116" s="1" t="s">
        <v>1109</v>
      </c>
      <c r="B116" s="4">
        <v>20220040200067</v>
      </c>
      <c r="C116" s="14">
        <v>0.62041599</v>
      </c>
      <c r="E116" s="14">
        <v>0.59889999</v>
      </c>
      <c r="F116" s="96" t="s">
        <v>976</v>
      </c>
      <c r="G116" s="122">
        <v>2</v>
      </c>
      <c r="H116">
        <v>2</v>
      </c>
      <c r="I116">
        <v>1</v>
      </c>
      <c r="K116" s="11" t="s">
        <v>977</v>
      </c>
      <c r="L116" s="1" t="s">
        <v>986</v>
      </c>
      <c r="M116">
        <v>1</v>
      </c>
      <c r="R116">
        <f t="shared" si="25"/>
        <v>1</v>
      </c>
      <c r="S116">
        <f t="shared" si="26"/>
        <v>0</v>
      </c>
      <c r="T116">
        <f t="shared" si="18"/>
        <v>0</v>
      </c>
      <c r="U116">
        <f t="shared" si="19"/>
        <v>0</v>
      </c>
      <c r="V116">
        <f t="shared" si="20"/>
        <v>0</v>
      </c>
      <c r="W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f t="shared" si="24"/>
        <v>1</v>
      </c>
      <c r="BV116" t="str">
        <f t="shared" si="21"/>
        <v>P113</v>
      </c>
    </row>
    <row r="117" spans="1:74" ht="12.75">
      <c r="A117" s="112" t="s">
        <v>1110</v>
      </c>
      <c r="B117" s="113">
        <v>20220040200081</v>
      </c>
      <c r="C117" s="114">
        <v>0.45234999</v>
      </c>
      <c r="D117" s="115"/>
      <c r="E117" s="119" t="s">
        <v>896</v>
      </c>
      <c r="F117" s="116"/>
      <c r="G117" s="133"/>
      <c r="H117" s="117"/>
      <c r="I117" s="117"/>
      <c r="J117" s="117"/>
      <c r="K117" s="118"/>
      <c r="L117" s="120" t="s">
        <v>1125</v>
      </c>
      <c r="M117" s="117"/>
      <c r="N117" s="117"/>
      <c r="O117" s="117"/>
      <c r="P117" s="117"/>
      <c r="Q117" s="117">
        <v>1</v>
      </c>
      <c r="R117">
        <f t="shared" si="25"/>
        <v>0</v>
      </c>
      <c r="S117">
        <f t="shared" si="26"/>
        <v>0</v>
      </c>
      <c r="T117">
        <f t="shared" si="18"/>
        <v>0</v>
      </c>
      <c r="U117">
        <f t="shared" si="19"/>
        <v>0</v>
      </c>
      <c r="V117">
        <f t="shared" si="20"/>
        <v>1</v>
      </c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>
        <v>1</v>
      </c>
      <c r="AG117" s="117">
        <v>1</v>
      </c>
      <c r="AH117" s="117">
        <v>1</v>
      </c>
      <c r="AI117" s="117">
        <v>1</v>
      </c>
      <c r="AJ117" s="117">
        <v>1</v>
      </c>
      <c r="AK117" s="117"/>
      <c r="AL117" s="117">
        <f t="shared" si="24"/>
        <v>0</v>
      </c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>
        <v>1</v>
      </c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 t="str">
        <f t="shared" si="21"/>
        <v>P114</v>
      </c>
    </row>
    <row r="118" spans="1:74" ht="12.75">
      <c r="A118" s="1" t="s">
        <v>1111</v>
      </c>
      <c r="B118" s="4">
        <v>20220170200083</v>
      </c>
      <c r="C118" s="14">
        <v>0.626113</v>
      </c>
      <c r="E118" s="14">
        <v>1.5</v>
      </c>
      <c r="F118" s="96" t="s">
        <v>976</v>
      </c>
      <c r="G118" s="122">
        <v>0</v>
      </c>
      <c r="H118">
        <v>6</v>
      </c>
      <c r="I118">
        <v>1</v>
      </c>
      <c r="K118" s="11" t="s">
        <v>976</v>
      </c>
      <c r="L118" s="1" t="s">
        <v>986</v>
      </c>
      <c r="M118">
        <v>1</v>
      </c>
      <c r="R118">
        <f t="shared" si="25"/>
        <v>1</v>
      </c>
      <c r="S118">
        <f t="shared" si="26"/>
        <v>0</v>
      </c>
      <c r="T118">
        <f t="shared" si="18"/>
        <v>0</v>
      </c>
      <c r="U118">
        <f t="shared" si="19"/>
        <v>0</v>
      </c>
      <c r="V118">
        <f t="shared" si="20"/>
        <v>0</v>
      </c>
      <c r="X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f t="shared" si="24"/>
        <v>1</v>
      </c>
      <c r="AQ118">
        <v>1</v>
      </c>
      <c r="BV118" t="str">
        <f t="shared" si="21"/>
        <v>P115</v>
      </c>
    </row>
    <row r="119" spans="1:74" ht="12.75">
      <c r="A119" s="150" t="s">
        <v>1112</v>
      </c>
      <c r="B119" s="117" t="s">
        <v>948</v>
      </c>
      <c r="C119" s="114">
        <v>0.71692901</v>
      </c>
      <c r="D119" s="115">
        <v>2</v>
      </c>
      <c r="E119" s="114"/>
      <c r="F119" s="116"/>
      <c r="G119" s="133"/>
      <c r="H119" s="117"/>
      <c r="I119" s="117"/>
      <c r="J119" s="117"/>
      <c r="K119" s="118"/>
      <c r="L119" s="150" t="s">
        <v>1124</v>
      </c>
      <c r="M119" s="117"/>
      <c r="N119" s="117"/>
      <c r="O119" s="117">
        <v>1</v>
      </c>
      <c r="P119" s="52"/>
      <c r="R119">
        <f t="shared" si="25"/>
        <v>0</v>
      </c>
      <c r="S119">
        <f t="shared" si="26"/>
        <v>0</v>
      </c>
      <c r="T119">
        <f t="shared" si="18"/>
        <v>1</v>
      </c>
      <c r="U119">
        <f t="shared" si="19"/>
        <v>0</v>
      </c>
      <c r="V119">
        <f t="shared" si="20"/>
        <v>0</v>
      </c>
      <c r="AA119">
        <v>1</v>
      </c>
      <c r="AF119">
        <v>1</v>
      </c>
      <c r="AG119">
        <v>1</v>
      </c>
      <c r="AH119">
        <v>1</v>
      </c>
      <c r="AL119">
        <f t="shared" si="24"/>
        <v>0</v>
      </c>
      <c r="AU119">
        <v>1</v>
      </c>
      <c r="BB119">
        <v>1</v>
      </c>
      <c r="BN119">
        <v>1</v>
      </c>
      <c r="BV119" t="str">
        <f t="shared" si="21"/>
        <v>P116</v>
      </c>
    </row>
    <row r="120" spans="1:74" ht="12.75">
      <c r="A120" s="1" t="s">
        <v>1120</v>
      </c>
      <c r="B120" s="4">
        <v>20220040200179</v>
      </c>
      <c r="C120" s="14">
        <v>0.65972</v>
      </c>
      <c r="D120" s="3">
        <v>1</v>
      </c>
      <c r="E120" s="14">
        <v>0.64525</v>
      </c>
      <c r="F120" s="96" t="s">
        <v>976</v>
      </c>
      <c r="G120" s="122">
        <v>0</v>
      </c>
      <c r="H120" s="3">
        <v>0.1</v>
      </c>
      <c r="I120">
        <v>1</v>
      </c>
      <c r="K120" s="11" t="s">
        <v>977</v>
      </c>
      <c r="L120" s="1" t="s">
        <v>986</v>
      </c>
      <c r="M120">
        <v>1</v>
      </c>
      <c r="R120">
        <f t="shared" si="25"/>
        <v>1</v>
      </c>
      <c r="S120">
        <f t="shared" si="26"/>
        <v>0</v>
      </c>
      <c r="T120">
        <f t="shared" si="18"/>
        <v>0</v>
      </c>
      <c r="U120">
        <f t="shared" si="19"/>
        <v>0</v>
      </c>
      <c r="V120">
        <f t="shared" si="20"/>
        <v>0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f t="shared" si="24"/>
        <v>1</v>
      </c>
      <c r="BV120" t="str">
        <f t="shared" si="21"/>
        <v>P117</v>
      </c>
    </row>
    <row r="121" spans="1:74" ht="12.75">
      <c r="A121" s="1" t="s">
        <v>1121</v>
      </c>
      <c r="B121" s="4">
        <v>20220040200143</v>
      </c>
      <c r="C121" s="14">
        <v>0.61166299</v>
      </c>
      <c r="E121" s="14">
        <v>2.14639999</v>
      </c>
      <c r="F121" s="96" t="s">
        <v>976</v>
      </c>
      <c r="G121" s="122">
        <v>0</v>
      </c>
      <c r="H121" s="3">
        <v>0.1</v>
      </c>
      <c r="I121">
        <v>1</v>
      </c>
      <c r="K121" s="11" t="s">
        <v>977</v>
      </c>
      <c r="L121" s="1" t="s">
        <v>986</v>
      </c>
      <c r="M121">
        <v>1</v>
      </c>
      <c r="R121">
        <f t="shared" si="25"/>
        <v>1</v>
      </c>
      <c r="S121">
        <f t="shared" si="26"/>
        <v>0</v>
      </c>
      <c r="T121">
        <f t="shared" si="18"/>
        <v>0</v>
      </c>
      <c r="U121">
        <f t="shared" si="19"/>
        <v>0</v>
      </c>
      <c r="V121">
        <f t="shared" si="20"/>
        <v>0</v>
      </c>
      <c r="W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f t="shared" si="24"/>
        <v>1</v>
      </c>
      <c r="BV121" t="str">
        <f t="shared" si="21"/>
        <v>P118</v>
      </c>
    </row>
    <row r="122" spans="1:74" ht="12.75">
      <c r="A122" s="1" t="s">
        <v>1127</v>
      </c>
      <c r="B122" s="4">
        <v>20220040200060</v>
      </c>
      <c r="C122" s="14">
        <v>0.60411701</v>
      </c>
      <c r="E122" s="14"/>
      <c r="F122" s="96" t="s">
        <v>976</v>
      </c>
      <c r="G122" s="122">
        <v>0</v>
      </c>
      <c r="H122">
        <v>10</v>
      </c>
      <c r="I122">
        <v>1</v>
      </c>
      <c r="K122" s="11" t="s">
        <v>977</v>
      </c>
      <c r="L122" s="12" t="s">
        <v>1133</v>
      </c>
      <c r="N122">
        <v>1</v>
      </c>
      <c r="R122">
        <f t="shared" si="25"/>
        <v>0</v>
      </c>
      <c r="S122">
        <f t="shared" si="26"/>
        <v>1</v>
      </c>
      <c r="T122">
        <f t="shared" si="18"/>
        <v>0</v>
      </c>
      <c r="U122">
        <f t="shared" si="19"/>
        <v>0</v>
      </c>
      <c r="V122">
        <f t="shared" si="20"/>
        <v>0</v>
      </c>
      <c r="Y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f t="shared" si="24"/>
        <v>1</v>
      </c>
      <c r="BV122" t="str">
        <f t="shared" si="21"/>
        <v>P119</v>
      </c>
    </row>
    <row r="123" spans="1:74" ht="12.75">
      <c r="A123" s="1" t="s">
        <v>1128</v>
      </c>
      <c r="B123" s="4">
        <v>20220040200113</v>
      </c>
      <c r="C123" s="14">
        <v>0.432167</v>
      </c>
      <c r="E123" s="14">
        <v>0.46976999</v>
      </c>
      <c r="F123" s="96" t="s">
        <v>976</v>
      </c>
      <c r="G123" s="122">
        <v>0</v>
      </c>
      <c r="H123">
        <v>1</v>
      </c>
      <c r="I123">
        <v>1</v>
      </c>
      <c r="K123" s="11" t="s">
        <v>976</v>
      </c>
      <c r="L123" s="1" t="s">
        <v>986</v>
      </c>
      <c r="M123">
        <v>1</v>
      </c>
      <c r="R123">
        <f t="shared" si="25"/>
        <v>1</v>
      </c>
      <c r="S123">
        <f t="shared" si="26"/>
        <v>0</v>
      </c>
      <c r="T123">
        <f t="shared" si="18"/>
        <v>0</v>
      </c>
      <c r="U123">
        <f t="shared" si="19"/>
        <v>0</v>
      </c>
      <c r="V123">
        <f t="shared" si="20"/>
        <v>0</v>
      </c>
      <c r="W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f t="shared" si="24"/>
        <v>1</v>
      </c>
      <c r="BV123" t="str">
        <f t="shared" si="21"/>
        <v>P120</v>
      </c>
    </row>
    <row r="124" spans="1:73" ht="165" customHeight="1">
      <c r="A124" s="7" t="s">
        <v>899</v>
      </c>
      <c r="B124" s="7" t="s">
        <v>966</v>
      </c>
      <c r="C124" s="8" t="s">
        <v>1003</v>
      </c>
      <c r="D124" s="59" t="s">
        <v>898</v>
      </c>
      <c r="E124" s="6" t="s">
        <v>1004</v>
      </c>
      <c r="F124" s="8" t="s">
        <v>978</v>
      </c>
      <c r="G124" s="8" t="str">
        <f>G83</f>
        <v>No. rebonded</v>
      </c>
      <c r="H124" s="6" t="s">
        <v>967</v>
      </c>
      <c r="I124" s="8" t="s">
        <v>968</v>
      </c>
      <c r="J124" s="6" t="s">
        <v>969</v>
      </c>
      <c r="K124" s="6" t="s">
        <v>970</v>
      </c>
      <c r="L124" s="9" t="s">
        <v>900</v>
      </c>
      <c r="M124" s="6" t="s">
        <v>971</v>
      </c>
      <c r="N124" s="6" t="s">
        <v>972</v>
      </c>
      <c r="O124" s="6" t="s">
        <v>973</v>
      </c>
      <c r="P124" s="6" t="s">
        <v>949</v>
      </c>
      <c r="Q124" s="6" t="s">
        <v>974</v>
      </c>
      <c r="R124" s="6" t="s">
        <v>960</v>
      </c>
      <c r="S124" s="6" t="s">
        <v>961</v>
      </c>
      <c r="T124" s="6" t="s">
        <v>962</v>
      </c>
      <c r="U124" s="6" t="s">
        <v>964</v>
      </c>
      <c r="V124" s="6" t="s">
        <v>963</v>
      </c>
      <c r="W124" s="6" t="s">
        <v>1099</v>
      </c>
      <c r="X124" s="6" t="s">
        <v>1100</v>
      </c>
      <c r="Y124" s="6" t="s">
        <v>1101</v>
      </c>
      <c r="Z124" s="6" t="s">
        <v>1102</v>
      </c>
      <c r="AA124" s="6" t="s">
        <v>1103</v>
      </c>
      <c r="AB124" s="6" t="s">
        <v>1104</v>
      </c>
      <c r="AC124" s="6" t="s">
        <v>1105</v>
      </c>
      <c r="AD124" s="6" t="s">
        <v>1106</v>
      </c>
      <c r="AE124" s="6" t="s">
        <v>1107</v>
      </c>
      <c r="AF124" s="6" t="str">
        <f>AF83</f>
        <v>Started SB's</v>
      </c>
      <c r="AG124" s="6" t="str">
        <f aca="true" t="shared" si="27" ref="AG124:AL124">AG83</f>
        <v>SB's Sent for Classification</v>
      </c>
      <c r="AH124" s="6" t="str">
        <f t="shared" si="27"/>
        <v>SB's classified</v>
      </c>
      <c r="AI124" s="6" t="str">
        <f t="shared" si="27"/>
        <v>Started hybrid mounted</v>
      </c>
      <c r="AJ124" s="6" t="str">
        <f t="shared" si="27"/>
        <v>Started wire bonding</v>
      </c>
      <c r="AK124" s="6" t="str">
        <f t="shared" si="27"/>
        <v>Modules sent for classification</v>
      </c>
      <c r="AL124" s="6" t="str">
        <f t="shared" si="27"/>
        <v>QA completed</v>
      </c>
      <c r="AM124" s="6" t="s">
        <v>1113</v>
      </c>
      <c r="AN124" s="6" t="s">
        <v>1114</v>
      </c>
      <c r="AO124" s="6" t="s">
        <v>1115</v>
      </c>
      <c r="AP124" s="6" t="s">
        <v>1116</v>
      </c>
      <c r="AQ124" s="6" t="s">
        <v>1117</v>
      </c>
      <c r="AR124" s="6" t="s">
        <v>1118</v>
      </c>
      <c r="AS124" s="6" t="s">
        <v>1119</v>
      </c>
      <c r="AT124" s="47" t="s">
        <v>861</v>
      </c>
      <c r="AU124" s="47" t="str">
        <f>AU165</f>
        <v>Hold SB Others</v>
      </c>
      <c r="AV124" s="47" t="str">
        <f aca="true" t="shared" si="28" ref="AV124:BU124">AV165</f>
        <v>Holde Module out of Pass Limit</v>
      </c>
      <c r="AW124" s="47" t="str">
        <f t="shared" si="28"/>
        <v>Hold I(500V)&gt;4uA W/O MD&lt;350V</v>
      </c>
      <c r="AX124" s="47" t="str">
        <f t="shared" si="28"/>
        <v>Hold MD&lt;350V</v>
      </c>
      <c r="AY124" s="47" t="str">
        <f t="shared" si="28"/>
        <v>Hold Abnormally long current decay, &gt;1hr</v>
      </c>
      <c r="AZ124" s="47" t="str">
        <f t="shared" si="28"/>
        <v>Hold Lost ch. &gt;7/side, &gt;15/total</v>
      </c>
      <c r="BA124" s="47" t="str">
        <f t="shared" si="28"/>
        <v>Hold Bad s-curves &gt;0.3fC (th^2&gt;0.1fC^2)</v>
      </c>
      <c r="BB124" s="47" t="str">
        <f t="shared" si="28"/>
        <v>Hold Others</v>
      </c>
      <c r="BC124" s="47" t="str">
        <f t="shared" si="28"/>
        <v>replacing ASIC</v>
      </c>
      <c r="BD124" s="47" t="str">
        <f t="shared" si="28"/>
        <v>replacing PA</v>
      </c>
      <c r="BE124" s="47" t="str">
        <f t="shared" si="28"/>
        <v>rebonding wires</v>
      </c>
      <c r="BF124" s="47" t="str">
        <f t="shared" si="28"/>
        <v>replacing hybrid</v>
      </c>
      <c r="BG124" s="47" t="str">
        <f t="shared" si="28"/>
        <v>replacing connector</v>
      </c>
      <c r="BH124" s="47" t="str">
        <f>BH83</f>
        <v>replacing further visual inspe</v>
      </c>
      <c r="BI124" s="47" t="str">
        <f>BI83</f>
        <v>replacing cleaning</v>
      </c>
      <c r="BJ124" s="47" t="str">
        <f t="shared" si="28"/>
        <v>replacing others</v>
      </c>
      <c r="BK124" s="123" t="str">
        <f t="shared" si="28"/>
        <v>SB Fail sensor damaged</v>
      </c>
      <c r="BL124" s="123" t="str">
        <f t="shared" si="28"/>
        <v>SB Fail BB damaged</v>
      </c>
      <c r="BM124" s="123" t="str">
        <f t="shared" si="28"/>
        <v>SB Gross mechanical error</v>
      </c>
      <c r="BN124" s="123" t="str">
        <f t="shared" si="28"/>
        <v>SB Others</v>
      </c>
      <c r="BO124" s="123" t="str">
        <f t="shared" si="28"/>
        <v>Module sensor damaged</v>
      </c>
      <c r="BP124" s="123" t="str">
        <f t="shared" si="28"/>
        <v>Module BB damaged</v>
      </c>
      <c r="BQ124" s="123" t="str">
        <f t="shared" si="28"/>
        <v>Module gross mech error</v>
      </c>
      <c r="BR124" s="123" t="str">
        <f t="shared" si="28"/>
        <v>Module abnormal leakage I</v>
      </c>
      <c r="BS124" s="123" t="str">
        <f t="shared" si="28"/>
        <v>Module too many bad channels</v>
      </c>
      <c r="BT124" s="123" t="str">
        <f t="shared" si="28"/>
        <v>Module ASICs nonreplaceable</v>
      </c>
      <c r="BU124" s="123" t="str">
        <f t="shared" si="28"/>
        <v>Module others</v>
      </c>
    </row>
    <row r="125" spans="1:74" ht="12.75">
      <c r="A125" s="1" t="s">
        <v>1129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6" t="s">
        <v>976</v>
      </c>
      <c r="G125" s="122">
        <v>0</v>
      </c>
      <c r="H125">
        <v>3</v>
      </c>
      <c r="I125">
        <v>1</v>
      </c>
      <c r="K125" s="11" t="s">
        <v>976</v>
      </c>
      <c r="L125" s="1" t="s">
        <v>986</v>
      </c>
      <c r="M125">
        <v>1</v>
      </c>
      <c r="R125">
        <f>IF(I125=1,M125,0)</f>
        <v>1</v>
      </c>
      <c r="S125">
        <f>IF(I125=1,N125,0)</f>
        <v>0</v>
      </c>
      <c r="T125">
        <f t="shared" si="18"/>
        <v>0</v>
      </c>
      <c r="U125">
        <f t="shared" si="19"/>
        <v>0</v>
      </c>
      <c r="V125">
        <f t="shared" si="20"/>
        <v>0</v>
      </c>
      <c r="W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f aca="true" t="shared" si="29" ref="AL125:AL134">I125</f>
        <v>1</v>
      </c>
      <c r="BV125" t="str">
        <f t="shared" si="21"/>
        <v>P121</v>
      </c>
    </row>
    <row r="126" spans="1:74" ht="12.75">
      <c r="A126" s="1" t="s">
        <v>1130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6" t="s">
        <v>976</v>
      </c>
      <c r="G126" s="122">
        <v>0</v>
      </c>
      <c r="H126">
        <v>4</v>
      </c>
      <c r="I126">
        <v>1</v>
      </c>
      <c r="K126" s="11" t="s">
        <v>976</v>
      </c>
      <c r="L126" s="1" t="s">
        <v>986</v>
      </c>
      <c r="M126">
        <v>1</v>
      </c>
      <c r="R126">
        <f aca="true" t="shared" si="30" ref="R126:R164">IF(I126=1,M126,0)</f>
        <v>1</v>
      </c>
      <c r="S126">
        <f aca="true" t="shared" si="31" ref="S126:S164">IF(I126=1,N126,0)</f>
        <v>0</v>
      </c>
      <c r="T126">
        <f t="shared" si="18"/>
        <v>0</v>
      </c>
      <c r="U126">
        <f t="shared" si="19"/>
        <v>0</v>
      </c>
      <c r="V126">
        <f t="shared" si="20"/>
        <v>0</v>
      </c>
      <c r="W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f t="shared" si="29"/>
        <v>1</v>
      </c>
      <c r="BV126" t="str">
        <f t="shared" si="21"/>
        <v>P122</v>
      </c>
    </row>
    <row r="127" spans="1:74" ht="12.75">
      <c r="A127" s="1" t="s">
        <v>1131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6" t="s">
        <v>976</v>
      </c>
      <c r="G127" s="122">
        <v>0</v>
      </c>
      <c r="H127">
        <v>5</v>
      </c>
      <c r="I127">
        <v>1</v>
      </c>
      <c r="K127" s="11" t="s">
        <v>976</v>
      </c>
      <c r="L127" s="1" t="s">
        <v>986</v>
      </c>
      <c r="M127">
        <v>1</v>
      </c>
      <c r="R127">
        <f t="shared" si="30"/>
        <v>1</v>
      </c>
      <c r="S127">
        <f t="shared" si="31"/>
        <v>0</v>
      </c>
      <c r="T127">
        <f t="shared" si="18"/>
        <v>0</v>
      </c>
      <c r="U127">
        <f t="shared" si="19"/>
        <v>0</v>
      </c>
      <c r="V127">
        <f t="shared" si="20"/>
        <v>0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f t="shared" si="29"/>
        <v>1</v>
      </c>
      <c r="BV127" t="str">
        <f t="shared" si="21"/>
        <v>P123</v>
      </c>
    </row>
    <row r="128" spans="1:74" ht="12.75">
      <c r="A128" s="1" t="s">
        <v>1132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6" t="s">
        <v>976</v>
      </c>
      <c r="G128" s="122">
        <v>7</v>
      </c>
      <c r="H128" s="3">
        <v>0.1</v>
      </c>
      <c r="I128">
        <v>1</v>
      </c>
      <c r="K128" s="11" t="s">
        <v>977</v>
      </c>
      <c r="L128" s="1" t="s">
        <v>986</v>
      </c>
      <c r="M128">
        <v>1</v>
      </c>
      <c r="R128">
        <f t="shared" si="30"/>
        <v>1</v>
      </c>
      <c r="S128">
        <f t="shared" si="31"/>
        <v>0</v>
      </c>
      <c r="T128">
        <f t="shared" si="18"/>
        <v>0</v>
      </c>
      <c r="U128">
        <f t="shared" si="19"/>
        <v>0</v>
      </c>
      <c r="V128">
        <f t="shared" si="20"/>
        <v>0</v>
      </c>
      <c r="X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f t="shared" si="29"/>
        <v>1</v>
      </c>
      <c r="AN128">
        <v>1</v>
      </c>
      <c r="BV128" t="str">
        <f t="shared" si="21"/>
        <v>P124</v>
      </c>
    </row>
    <row r="129" spans="1:74" ht="12.75">
      <c r="A129" s="1" t="s">
        <v>874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6" t="s">
        <v>976</v>
      </c>
      <c r="G129" s="122">
        <v>0</v>
      </c>
      <c r="H129">
        <v>1</v>
      </c>
      <c r="I129" s="122">
        <v>1</v>
      </c>
      <c r="K129" s="11" t="s">
        <v>976</v>
      </c>
      <c r="L129" s="1" t="s">
        <v>986</v>
      </c>
      <c r="M129">
        <v>1</v>
      </c>
      <c r="R129">
        <f t="shared" si="30"/>
        <v>1</v>
      </c>
      <c r="S129">
        <f t="shared" si="31"/>
        <v>0</v>
      </c>
      <c r="T129">
        <f t="shared" si="18"/>
        <v>0</v>
      </c>
      <c r="U129">
        <f t="shared" si="19"/>
        <v>0</v>
      </c>
      <c r="V129">
        <f t="shared" si="20"/>
        <v>0</v>
      </c>
      <c r="X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f t="shared" si="29"/>
        <v>1</v>
      </c>
      <c r="AN129">
        <v>1</v>
      </c>
      <c r="BV129" s="58" t="str">
        <f t="shared" si="21"/>
        <v>P125</v>
      </c>
    </row>
    <row r="130" spans="1:74" ht="12.75">
      <c r="A130" s="78" t="s">
        <v>875</v>
      </c>
      <c r="B130" s="77" t="s">
        <v>948</v>
      </c>
      <c r="C130" s="79" t="s">
        <v>995</v>
      </c>
      <c r="D130" s="80"/>
      <c r="E130" s="84"/>
      <c r="F130" s="109"/>
      <c r="G130" s="134"/>
      <c r="H130" s="77"/>
      <c r="I130" s="77"/>
      <c r="J130" s="77"/>
      <c r="K130" s="81"/>
      <c r="L130" s="78" t="s">
        <v>986</v>
      </c>
      <c r="M130" s="77"/>
      <c r="N130" s="77"/>
      <c r="O130" s="77">
        <v>1</v>
      </c>
      <c r="R130">
        <f t="shared" si="30"/>
        <v>0</v>
      </c>
      <c r="S130">
        <f t="shared" si="31"/>
        <v>0</v>
      </c>
      <c r="T130">
        <f t="shared" si="18"/>
        <v>1</v>
      </c>
      <c r="U130">
        <f t="shared" si="19"/>
        <v>0</v>
      </c>
      <c r="V130">
        <f t="shared" si="20"/>
        <v>0</v>
      </c>
      <c r="AA130">
        <v>1</v>
      </c>
      <c r="AF130">
        <v>1</v>
      </c>
      <c r="AG130">
        <v>1</v>
      </c>
      <c r="AH130">
        <v>1</v>
      </c>
      <c r="AL130">
        <f t="shared" si="29"/>
        <v>0</v>
      </c>
      <c r="AW130">
        <v>1</v>
      </c>
      <c r="BV130" s="58" t="str">
        <f t="shared" si="21"/>
        <v>P126</v>
      </c>
    </row>
    <row r="131" spans="1:74" ht="12.75">
      <c r="A131" s="1" t="s">
        <v>876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6" t="s">
        <v>976</v>
      </c>
      <c r="G131" s="122">
        <v>0</v>
      </c>
      <c r="H131" s="3">
        <v>0.1</v>
      </c>
      <c r="I131" s="122">
        <v>1</v>
      </c>
      <c r="K131" s="11" t="s">
        <v>977</v>
      </c>
      <c r="L131" s="1" t="s">
        <v>986</v>
      </c>
      <c r="M131">
        <v>1</v>
      </c>
      <c r="R131">
        <f t="shared" si="30"/>
        <v>1</v>
      </c>
      <c r="S131">
        <f t="shared" si="31"/>
        <v>0</v>
      </c>
      <c r="T131">
        <f aca="true" t="shared" si="32" ref="T131:T191">O131</f>
        <v>0</v>
      </c>
      <c r="U131">
        <f aca="true" t="shared" si="33" ref="U131:U191">P131</f>
        <v>0</v>
      </c>
      <c r="V131">
        <f aca="true" t="shared" si="34" ref="V131:V191">Q131</f>
        <v>0</v>
      </c>
      <c r="W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f t="shared" si="29"/>
        <v>1</v>
      </c>
      <c r="BV131" s="58" t="str">
        <f t="shared" si="21"/>
        <v>P127</v>
      </c>
    </row>
    <row r="132" spans="1:74" ht="12.75">
      <c r="A132" s="1" t="s">
        <v>877</v>
      </c>
      <c r="B132" s="4">
        <v>20220040200101</v>
      </c>
      <c r="C132" s="14">
        <v>0.44</v>
      </c>
      <c r="D132" s="3">
        <v>0</v>
      </c>
      <c r="E132" s="14">
        <v>0.42</v>
      </c>
      <c r="F132" s="96" t="s">
        <v>976</v>
      </c>
      <c r="G132" s="122">
        <v>0</v>
      </c>
      <c r="H132" s="122">
        <v>1</v>
      </c>
      <c r="I132" s="122">
        <v>1</v>
      </c>
      <c r="K132" s="11" t="s">
        <v>976</v>
      </c>
      <c r="L132" s="1" t="s">
        <v>986</v>
      </c>
      <c r="M132">
        <v>1</v>
      </c>
      <c r="R132">
        <f t="shared" si="30"/>
        <v>1</v>
      </c>
      <c r="S132">
        <f t="shared" si="31"/>
        <v>0</v>
      </c>
      <c r="T132">
        <f t="shared" si="32"/>
        <v>0</v>
      </c>
      <c r="U132">
        <f t="shared" si="33"/>
        <v>0</v>
      </c>
      <c r="V132">
        <f t="shared" si="34"/>
        <v>0</v>
      </c>
      <c r="W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f t="shared" si="29"/>
        <v>1</v>
      </c>
      <c r="BV132" s="58" t="str">
        <f t="shared" si="21"/>
        <v>P128</v>
      </c>
    </row>
    <row r="133" spans="1:74" ht="12.75">
      <c r="A133" s="1" t="s">
        <v>878</v>
      </c>
      <c r="B133" s="4">
        <v>20220040200052</v>
      </c>
      <c r="C133" s="14">
        <v>0.44</v>
      </c>
      <c r="D133" s="3">
        <v>0</v>
      </c>
      <c r="E133" s="14">
        <v>0.45</v>
      </c>
      <c r="F133" s="96" t="s">
        <v>976</v>
      </c>
      <c r="G133" s="122">
        <v>0</v>
      </c>
      <c r="H133" s="122">
        <v>0.1</v>
      </c>
      <c r="I133" s="122">
        <v>1</v>
      </c>
      <c r="K133" s="11" t="s">
        <v>976</v>
      </c>
      <c r="L133" s="1" t="s">
        <v>986</v>
      </c>
      <c r="M133">
        <v>1</v>
      </c>
      <c r="R133">
        <f t="shared" si="30"/>
        <v>1</v>
      </c>
      <c r="S133">
        <f t="shared" si="31"/>
        <v>0</v>
      </c>
      <c r="T133">
        <f t="shared" si="32"/>
        <v>0</v>
      </c>
      <c r="U133">
        <f t="shared" si="33"/>
        <v>0</v>
      </c>
      <c r="V133">
        <f t="shared" si="34"/>
        <v>0</v>
      </c>
      <c r="W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f t="shared" si="29"/>
        <v>1</v>
      </c>
      <c r="BV133" s="58" t="str">
        <f t="shared" si="21"/>
        <v>P129</v>
      </c>
    </row>
    <row r="134" spans="1:74" ht="12.75">
      <c r="A134" s="1" t="s">
        <v>879</v>
      </c>
      <c r="B134" s="4">
        <v>20220040200164</v>
      </c>
      <c r="C134" s="14">
        <v>0.48</v>
      </c>
      <c r="D134" s="3">
        <v>0</v>
      </c>
      <c r="E134" s="14">
        <v>0.55</v>
      </c>
      <c r="F134" s="96" t="s">
        <v>976</v>
      </c>
      <c r="G134" s="122">
        <v>0</v>
      </c>
      <c r="H134" s="122">
        <v>4</v>
      </c>
      <c r="I134" s="122">
        <v>1</v>
      </c>
      <c r="K134" s="11" t="s">
        <v>976</v>
      </c>
      <c r="L134" s="85" t="s">
        <v>984</v>
      </c>
      <c r="N134">
        <v>1</v>
      </c>
      <c r="R134">
        <f t="shared" si="30"/>
        <v>0</v>
      </c>
      <c r="S134">
        <f t="shared" si="31"/>
        <v>1</v>
      </c>
      <c r="T134">
        <f t="shared" si="32"/>
        <v>0</v>
      </c>
      <c r="U134">
        <f t="shared" si="33"/>
        <v>0</v>
      </c>
      <c r="V134">
        <f t="shared" si="34"/>
        <v>0</v>
      </c>
      <c r="W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f t="shared" si="29"/>
        <v>1</v>
      </c>
      <c r="BV134" s="58" t="str">
        <f t="shared" si="21"/>
        <v>P130</v>
      </c>
    </row>
    <row r="135" spans="1:74" ht="12.75">
      <c r="A135" s="78" t="s">
        <v>880</v>
      </c>
      <c r="B135" s="77" t="s">
        <v>948</v>
      </c>
      <c r="C135" s="77"/>
      <c r="D135" s="82"/>
      <c r="E135" s="77"/>
      <c r="F135" s="110"/>
      <c r="G135" s="134"/>
      <c r="H135" s="77"/>
      <c r="I135" s="77"/>
      <c r="J135" s="77"/>
      <c r="K135" s="81"/>
      <c r="L135" s="83" t="s">
        <v>894</v>
      </c>
      <c r="M135" s="77"/>
      <c r="N135" s="77"/>
      <c r="O135" s="77"/>
      <c r="P135" s="77">
        <v>1</v>
      </c>
      <c r="R135">
        <f t="shared" si="30"/>
        <v>0</v>
      </c>
      <c r="S135">
        <f t="shared" si="31"/>
        <v>0</v>
      </c>
      <c r="T135">
        <f t="shared" si="32"/>
        <v>0</v>
      </c>
      <c r="U135">
        <f t="shared" si="33"/>
        <v>1</v>
      </c>
      <c r="V135">
        <f t="shared" si="34"/>
        <v>0</v>
      </c>
      <c r="AC135">
        <v>1</v>
      </c>
      <c r="AF135">
        <v>1</v>
      </c>
      <c r="AG135">
        <v>1</v>
      </c>
      <c r="AH135">
        <v>1</v>
      </c>
      <c r="AL135">
        <f aca="true" t="shared" si="35" ref="AL135:AL153">I135</f>
        <v>0</v>
      </c>
      <c r="BK135">
        <v>1</v>
      </c>
      <c r="BV135" s="58" t="str">
        <f t="shared" si="21"/>
        <v>P131</v>
      </c>
    </row>
    <row r="136" spans="1:74" ht="12.75">
      <c r="A136" s="1" t="s">
        <v>881</v>
      </c>
      <c r="B136" s="4">
        <v>20220040200119</v>
      </c>
      <c r="C136" s="14">
        <v>0.47</v>
      </c>
      <c r="D136" s="3">
        <v>0</v>
      </c>
      <c r="E136" s="14">
        <v>0.55</v>
      </c>
      <c r="F136" s="96" t="s">
        <v>976</v>
      </c>
      <c r="G136" s="122">
        <v>0</v>
      </c>
      <c r="H136" s="122">
        <v>0</v>
      </c>
      <c r="I136" s="122">
        <v>1</v>
      </c>
      <c r="K136" s="11" t="s">
        <v>976</v>
      </c>
      <c r="L136" s="1" t="s">
        <v>986</v>
      </c>
      <c r="M136">
        <v>1</v>
      </c>
      <c r="R136">
        <f t="shared" si="30"/>
        <v>1</v>
      </c>
      <c r="S136">
        <f t="shared" si="31"/>
        <v>0</v>
      </c>
      <c r="T136">
        <f t="shared" si="32"/>
        <v>0</v>
      </c>
      <c r="U136">
        <f t="shared" si="33"/>
        <v>0</v>
      </c>
      <c r="V136">
        <f t="shared" si="34"/>
        <v>0</v>
      </c>
      <c r="W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f t="shared" si="35"/>
        <v>1</v>
      </c>
      <c r="BV136" s="58" t="str">
        <f t="shared" si="21"/>
        <v>P132</v>
      </c>
    </row>
    <row r="137" spans="1:74" ht="12.75">
      <c r="A137" s="1" t="s">
        <v>882</v>
      </c>
      <c r="B137" s="4">
        <v>20220040200184</v>
      </c>
      <c r="C137" s="14">
        <v>0.47</v>
      </c>
      <c r="D137" s="3">
        <v>0</v>
      </c>
      <c r="E137" s="14">
        <v>0.55227002</v>
      </c>
      <c r="F137" s="96" t="s">
        <v>976</v>
      </c>
      <c r="G137" s="122">
        <v>0</v>
      </c>
      <c r="H137" s="122">
        <v>0</v>
      </c>
      <c r="I137" s="122">
        <v>1</v>
      </c>
      <c r="K137" s="11" t="s">
        <v>977</v>
      </c>
      <c r="L137" s="1" t="s">
        <v>986</v>
      </c>
      <c r="M137">
        <v>1</v>
      </c>
      <c r="R137">
        <f t="shared" si="30"/>
        <v>1</v>
      </c>
      <c r="S137">
        <f t="shared" si="31"/>
        <v>0</v>
      </c>
      <c r="T137">
        <f t="shared" si="32"/>
        <v>0</v>
      </c>
      <c r="U137">
        <f t="shared" si="33"/>
        <v>0</v>
      </c>
      <c r="V137">
        <f t="shared" si="34"/>
        <v>0</v>
      </c>
      <c r="W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f t="shared" si="35"/>
        <v>1</v>
      </c>
      <c r="BV137" s="58" t="str">
        <f t="shared" si="21"/>
        <v>P133</v>
      </c>
    </row>
    <row r="138" spans="1:74" ht="12.75">
      <c r="A138" s="53" t="s">
        <v>883</v>
      </c>
      <c r="B138" s="166">
        <v>20220040200182</v>
      </c>
      <c r="C138" s="167">
        <v>0.401862</v>
      </c>
      <c r="D138" s="147">
        <v>1</v>
      </c>
      <c r="E138" s="167">
        <v>0.44292</v>
      </c>
      <c r="F138" s="168" t="s">
        <v>976</v>
      </c>
      <c r="G138" s="169">
        <v>0</v>
      </c>
      <c r="H138" s="169">
        <v>0</v>
      </c>
      <c r="I138" s="169">
        <v>1</v>
      </c>
      <c r="J138" s="52"/>
      <c r="K138" s="149" t="s">
        <v>976</v>
      </c>
      <c r="L138" s="170" t="s">
        <v>897</v>
      </c>
      <c r="M138" s="52"/>
      <c r="N138" s="52">
        <v>1</v>
      </c>
      <c r="O138" s="52"/>
      <c r="R138">
        <f t="shared" si="30"/>
        <v>0</v>
      </c>
      <c r="S138">
        <f t="shared" si="31"/>
        <v>1</v>
      </c>
      <c r="T138">
        <f t="shared" si="32"/>
        <v>0</v>
      </c>
      <c r="U138">
        <f t="shared" si="33"/>
        <v>0</v>
      </c>
      <c r="V138">
        <f t="shared" si="34"/>
        <v>0</v>
      </c>
      <c r="Z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f t="shared" si="35"/>
        <v>1</v>
      </c>
      <c r="AN138">
        <v>1</v>
      </c>
      <c r="BV138" s="58" t="str">
        <f t="shared" si="21"/>
        <v>P134</v>
      </c>
    </row>
    <row r="139" spans="1:74" ht="12.75">
      <c r="A139" s="1" t="s">
        <v>884</v>
      </c>
      <c r="B139" s="4">
        <v>20220040200103</v>
      </c>
      <c r="C139" s="14">
        <v>0.424835</v>
      </c>
      <c r="D139" s="3">
        <v>0</v>
      </c>
      <c r="E139" s="14">
        <v>0.4732</v>
      </c>
      <c r="F139" s="96" t="s">
        <v>976</v>
      </c>
      <c r="G139" s="122">
        <v>0</v>
      </c>
      <c r="H139" s="122">
        <v>0.1</v>
      </c>
      <c r="I139" s="122">
        <v>1</v>
      </c>
      <c r="K139" s="11" t="s">
        <v>977</v>
      </c>
      <c r="L139" s="1" t="s">
        <v>986</v>
      </c>
      <c r="M139">
        <v>1</v>
      </c>
      <c r="R139">
        <f t="shared" si="30"/>
        <v>1</v>
      </c>
      <c r="S139">
        <f t="shared" si="31"/>
        <v>0</v>
      </c>
      <c r="T139">
        <f t="shared" si="32"/>
        <v>0</v>
      </c>
      <c r="U139">
        <f t="shared" si="33"/>
        <v>0</v>
      </c>
      <c r="V139">
        <f t="shared" si="34"/>
        <v>0</v>
      </c>
      <c r="W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f t="shared" si="35"/>
        <v>1</v>
      </c>
      <c r="BV139" s="58" t="str">
        <f t="shared" si="21"/>
        <v>P135</v>
      </c>
    </row>
    <row r="140" spans="1:74" ht="12.75">
      <c r="A140" s="53" t="s">
        <v>885</v>
      </c>
      <c r="B140" s="166">
        <v>20220040200104</v>
      </c>
      <c r="C140" s="167">
        <v>0.426127</v>
      </c>
      <c r="D140" s="147">
        <v>1</v>
      </c>
      <c r="E140" s="167">
        <v>0.49893998</v>
      </c>
      <c r="F140" s="168" t="s">
        <v>976</v>
      </c>
      <c r="G140" s="169">
        <v>0</v>
      </c>
      <c r="H140" s="169">
        <v>1</v>
      </c>
      <c r="I140" s="169">
        <v>1</v>
      </c>
      <c r="J140" s="52"/>
      <c r="K140" s="149"/>
      <c r="L140" s="53" t="s">
        <v>986</v>
      </c>
      <c r="M140" s="52">
        <v>1</v>
      </c>
      <c r="N140" s="52"/>
      <c r="O140" s="52"/>
      <c r="R140">
        <f t="shared" si="30"/>
        <v>1</v>
      </c>
      <c r="S140">
        <f t="shared" si="31"/>
        <v>0</v>
      </c>
      <c r="T140">
        <f t="shared" si="32"/>
        <v>0</v>
      </c>
      <c r="U140">
        <f t="shared" si="33"/>
        <v>0</v>
      </c>
      <c r="V140">
        <f t="shared" si="34"/>
        <v>0</v>
      </c>
      <c r="X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f t="shared" si="35"/>
        <v>1</v>
      </c>
      <c r="AN140">
        <v>1</v>
      </c>
      <c r="BV140" s="58" t="str">
        <f t="shared" si="21"/>
        <v>P136</v>
      </c>
    </row>
    <row r="141" spans="1:74" ht="12.75">
      <c r="A141" s="53" t="s">
        <v>886</v>
      </c>
      <c r="B141" s="166">
        <v>20220040200035</v>
      </c>
      <c r="C141" s="167">
        <v>0.43024</v>
      </c>
      <c r="D141" s="147">
        <v>2</v>
      </c>
      <c r="E141" s="167">
        <v>0.45626999</v>
      </c>
      <c r="F141" s="168" t="s">
        <v>976</v>
      </c>
      <c r="G141" s="169">
        <v>2</v>
      </c>
      <c r="H141" s="169">
        <v>1</v>
      </c>
      <c r="I141" s="169">
        <v>1</v>
      </c>
      <c r="J141" s="52"/>
      <c r="K141" s="149" t="s">
        <v>977</v>
      </c>
      <c r="L141" s="53" t="s">
        <v>986</v>
      </c>
      <c r="M141" s="52">
        <v>1</v>
      </c>
      <c r="N141" s="52"/>
      <c r="O141" s="52"/>
      <c r="R141">
        <f t="shared" si="30"/>
        <v>1</v>
      </c>
      <c r="S141">
        <f t="shared" si="31"/>
        <v>0</v>
      </c>
      <c r="T141">
        <f t="shared" si="32"/>
        <v>0</v>
      </c>
      <c r="U141">
        <f t="shared" si="33"/>
        <v>0</v>
      </c>
      <c r="V141">
        <f t="shared" si="34"/>
        <v>0</v>
      </c>
      <c r="X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f t="shared" si="35"/>
        <v>1</v>
      </c>
      <c r="AN141">
        <v>1</v>
      </c>
      <c r="BV141" s="58" t="str">
        <f t="shared" si="21"/>
        <v>P137</v>
      </c>
    </row>
    <row r="142" spans="1:74" ht="12.75">
      <c r="A142" s="1" t="s">
        <v>891</v>
      </c>
      <c r="B142" s="4">
        <v>20220040200154</v>
      </c>
      <c r="C142" s="14">
        <v>0.407875</v>
      </c>
      <c r="D142" s="3">
        <v>0</v>
      </c>
      <c r="E142" s="14">
        <v>0.58</v>
      </c>
      <c r="F142" s="96" t="s">
        <v>976</v>
      </c>
      <c r="G142" s="122">
        <v>14</v>
      </c>
      <c r="H142" s="122">
        <v>0.1</v>
      </c>
      <c r="I142" s="122">
        <v>1</v>
      </c>
      <c r="K142" s="11" t="s">
        <v>976</v>
      </c>
      <c r="L142" s="85" t="s">
        <v>838</v>
      </c>
      <c r="N142">
        <v>1</v>
      </c>
      <c r="R142">
        <f t="shared" si="30"/>
        <v>0</v>
      </c>
      <c r="S142">
        <f t="shared" si="31"/>
        <v>1</v>
      </c>
      <c r="T142">
        <f t="shared" si="32"/>
        <v>0</v>
      </c>
      <c r="U142">
        <f t="shared" si="33"/>
        <v>0</v>
      </c>
      <c r="V142">
        <f t="shared" si="34"/>
        <v>0</v>
      </c>
      <c r="Y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f t="shared" si="35"/>
        <v>1</v>
      </c>
      <c r="BV142" s="58" t="str">
        <f t="shared" si="21"/>
        <v>P138</v>
      </c>
    </row>
    <row r="143" spans="1:74" ht="12.75">
      <c r="A143" s="88" t="s">
        <v>887</v>
      </c>
      <c r="B143" s="89" t="s">
        <v>948</v>
      </c>
      <c r="C143" s="14">
        <v>0.41693</v>
      </c>
      <c r="D143" s="90">
        <v>0</v>
      </c>
      <c r="E143" s="89"/>
      <c r="F143" s="111"/>
      <c r="G143" s="135"/>
      <c r="H143" s="89"/>
      <c r="I143" s="89"/>
      <c r="J143" s="89"/>
      <c r="K143" s="91"/>
      <c r="L143" s="92" t="s">
        <v>843</v>
      </c>
      <c r="M143" s="89"/>
      <c r="N143" s="89"/>
      <c r="O143" s="89"/>
      <c r="P143" s="89"/>
      <c r="Q143" s="89">
        <v>1</v>
      </c>
      <c r="R143">
        <f t="shared" si="30"/>
        <v>0</v>
      </c>
      <c r="S143">
        <f t="shared" si="31"/>
        <v>0</v>
      </c>
      <c r="T143">
        <f t="shared" si="32"/>
        <v>0</v>
      </c>
      <c r="U143">
        <f t="shared" si="33"/>
        <v>0</v>
      </c>
      <c r="V143">
        <f t="shared" si="34"/>
        <v>1</v>
      </c>
      <c r="AF143">
        <v>1</v>
      </c>
      <c r="AG143">
        <v>1</v>
      </c>
      <c r="AH143">
        <v>1</v>
      </c>
      <c r="AI143">
        <v>1</v>
      </c>
      <c r="AL143">
        <f t="shared" si="35"/>
        <v>0</v>
      </c>
      <c r="BF143">
        <v>1</v>
      </c>
      <c r="BV143" s="58" t="str">
        <f t="shared" si="21"/>
        <v>P139</v>
      </c>
    </row>
    <row r="144" spans="1:74" ht="12.75">
      <c r="A144" s="88" t="s">
        <v>888</v>
      </c>
      <c r="B144" s="143">
        <v>20220040200039</v>
      </c>
      <c r="C144" s="144">
        <v>0.49071201</v>
      </c>
      <c r="D144" s="90">
        <v>0</v>
      </c>
      <c r="E144" s="144">
        <v>0.65</v>
      </c>
      <c r="F144" s="145" t="s">
        <v>977</v>
      </c>
      <c r="G144" s="135">
        <v>24</v>
      </c>
      <c r="H144" s="89">
        <v>0</v>
      </c>
      <c r="I144" s="89">
        <v>1</v>
      </c>
      <c r="J144" s="89"/>
      <c r="K144" s="91"/>
      <c r="L144" s="88" t="s">
        <v>827</v>
      </c>
      <c r="M144" s="89"/>
      <c r="N144" s="89"/>
      <c r="O144" s="89">
        <v>1</v>
      </c>
      <c r="R144">
        <f t="shared" si="30"/>
        <v>0</v>
      </c>
      <c r="S144">
        <f t="shared" si="31"/>
        <v>0</v>
      </c>
      <c r="T144">
        <f t="shared" si="32"/>
        <v>1</v>
      </c>
      <c r="U144">
        <f t="shared" si="33"/>
        <v>0</v>
      </c>
      <c r="V144">
        <f t="shared" si="34"/>
        <v>0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f t="shared" si="35"/>
        <v>1</v>
      </c>
      <c r="BV144" s="58" t="str">
        <f t="shared" si="21"/>
        <v>P140</v>
      </c>
    </row>
    <row r="145" spans="1:74" ht="12.75">
      <c r="A145" s="88" t="s">
        <v>889</v>
      </c>
      <c r="B145" s="89" t="s">
        <v>948</v>
      </c>
      <c r="C145" s="144">
        <v>0.384098</v>
      </c>
      <c r="D145" s="90">
        <v>0</v>
      </c>
      <c r="E145" s="89"/>
      <c r="F145" s="111"/>
      <c r="G145" s="135"/>
      <c r="H145" s="89"/>
      <c r="I145" s="89"/>
      <c r="J145" s="89"/>
      <c r="K145" s="91"/>
      <c r="L145" s="92" t="s">
        <v>1134</v>
      </c>
      <c r="M145" s="89"/>
      <c r="N145" s="89"/>
      <c r="O145" s="89">
        <v>1</v>
      </c>
      <c r="R145">
        <f t="shared" si="30"/>
        <v>0</v>
      </c>
      <c r="S145">
        <f t="shared" si="31"/>
        <v>0</v>
      </c>
      <c r="T145">
        <f t="shared" si="32"/>
        <v>1</v>
      </c>
      <c r="U145">
        <f t="shared" si="33"/>
        <v>0</v>
      </c>
      <c r="V145">
        <f t="shared" si="34"/>
        <v>0</v>
      </c>
      <c r="AA145">
        <v>1</v>
      </c>
      <c r="AF145">
        <v>1</v>
      </c>
      <c r="AG145">
        <v>1</v>
      </c>
      <c r="AH145">
        <v>1</v>
      </c>
      <c r="AL145">
        <f t="shared" si="35"/>
        <v>0</v>
      </c>
      <c r="AT145">
        <v>1</v>
      </c>
      <c r="BV145" s="58" t="str">
        <f t="shared" si="21"/>
        <v>P141</v>
      </c>
    </row>
    <row r="146" spans="1:74" ht="12.75">
      <c r="A146" s="88" t="s">
        <v>890</v>
      </c>
      <c r="B146" s="143">
        <v>20220040200112</v>
      </c>
      <c r="C146" s="144">
        <v>0.496121</v>
      </c>
      <c r="D146" s="90">
        <v>1</v>
      </c>
      <c r="E146" s="89">
        <v>0.6</v>
      </c>
      <c r="F146" s="111" t="s">
        <v>977</v>
      </c>
      <c r="G146" s="135">
        <v>0</v>
      </c>
      <c r="H146" s="90">
        <v>0.1</v>
      </c>
      <c r="I146" s="89">
        <v>1</v>
      </c>
      <c r="J146" s="89"/>
      <c r="K146" s="91"/>
      <c r="L146" s="88" t="s">
        <v>828</v>
      </c>
      <c r="M146" s="89"/>
      <c r="N146" s="89"/>
      <c r="O146" s="89">
        <v>1</v>
      </c>
      <c r="R146">
        <f t="shared" si="30"/>
        <v>0</v>
      </c>
      <c r="S146">
        <f t="shared" si="31"/>
        <v>0</v>
      </c>
      <c r="T146">
        <f t="shared" si="32"/>
        <v>1</v>
      </c>
      <c r="U146">
        <f t="shared" si="33"/>
        <v>0</v>
      </c>
      <c r="V146">
        <f t="shared" si="34"/>
        <v>0</v>
      </c>
      <c r="W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f t="shared" si="35"/>
        <v>1</v>
      </c>
      <c r="BV146" s="58" t="str">
        <f t="shared" si="21"/>
        <v>P142</v>
      </c>
    </row>
    <row r="147" spans="1:74" ht="12.75">
      <c r="A147" s="1" t="s">
        <v>856</v>
      </c>
      <c r="B147" s="4">
        <v>20220040200056</v>
      </c>
      <c r="C147" s="14">
        <v>0.364225</v>
      </c>
      <c r="D147" s="3">
        <v>0</v>
      </c>
      <c r="E147">
        <v>0.65</v>
      </c>
      <c r="F147" s="97" t="s">
        <v>976</v>
      </c>
      <c r="G147" s="122">
        <v>0</v>
      </c>
      <c r="H147" s="3">
        <v>0.1</v>
      </c>
      <c r="I147">
        <v>1</v>
      </c>
      <c r="K147" s="11" t="s">
        <v>977</v>
      </c>
      <c r="L147" s="85" t="s">
        <v>984</v>
      </c>
      <c r="N147">
        <v>1</v>
      </c>
      <c r="R147">
        <f t="shared" si="30"/>
        <v>0</v>
      </c>
      <c r="S147">
        <f t="shared" si="31"/>
        <v>1</v>
      </c>
      <c r="T147">
        <f t="shared" si="32"/>
        <v>0</v>
      </c>
      <c r="U147">
        <f t="shared" si="33"/>
        <v>0</v>
      </c>
      <c r="V147">
        <f t="shared" si="34"/>
        <v>0</v>
      </c>
      <c r="Y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f t="shared" si="35"/>
        <v>1</v>
      </c>
      <c r="BV147" s="58" t="str">
        <f t="shared" si="21"/>
        <v>P143</v>
      </c>
    </row>
    <row r="148" spans="1:74" ht="12.75">
      <c r="A148" s="1" t="s">
        <v>857</v>
      </c>
      <c r="B148" s="4">
        <v>20220040200130</v>
      </c>
      <c r="C148" s="14">
        <v>0.417431</v>
      </c>
      <c r="D148" s="3">
        <v>0</v>
      </c>
      <c r="E148">
        <v>0.45</v>
      </c>
      <c r="F148" s="97" t="s">
        <v>976</v>
      </c>
      <c r="G148" s="122">
        <v>0</v>
      </c>
      <c r="H148" s="3">
        <v>0.1</v>
      </c>
      <c r="I148">
        <v>1</v>
      </c>
      <c r="K148" s="11" t="s">
        <v>976</v>
      </c>
      <c r="L148" s="1" t="s">
        <v>986</v>
      </c>
      <c r="M148">
        <v>1</v>
      </c>
      <c r="R148">
        <f t="shared" si="30"/>
        <v>1</v>
      </c>
      <c r="S148">
        <f t="shared" si="31"/>
        <v>0</v>
      </c>
      <c r="T148">
        <f t="shared" si="32"/>
        <v>0</v>
      </c>
      <c r="U148">
        <f t="shared" si="33"/>
        <v>0</v>
      </c>
      <c r="V148">
        <f t="shared" si="34"/>
        <v>0</v>
      </c>
      <c r="W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f t="shared" si="35"/>
        <v>1</v>
      </c>
      <c r="BV148" s="58" t="str">
        <f t="shared" si="21"/>
        <v>P144</v>
      </c>
    </row>
    <row r="149" spans="1:74" ht="12.75">
      <c r="A149" s="1" t="s">
        <v>858</v>
      </c>
      <c r="B149" s="4">
        <v>20220040200134</v>
      </c>
      <c r="C149" s="14">
        <v>0.386448</v>
      </c>
      <c r="D149" s="3">
        <v>0</v>
      </c>
      <c r="E149">
        <v>0.6</v>
      </c>
      <c r="F149" s="97" t="s">
        <v>976</v>
      </c>
      <c r="G149" s="122">
        <v>0</v>
      </c>
      <c r="H149" s="3">
        <v>0.1</v>
      </c>
      <c r="I149">
        <v>1</v>
      </c>
      <c r="K149" s="11" t="s">
        <v>976</v>
      </c>
      <c r="L149" s="1" t="s">
        <v>986</v>
      </c>
      <c r="M149">
        <v>1</v>
      </c>
      <c r="R149">
        <f t="shared" si="30"/>
        <v>1</v>
      </c>
      <c r="S149">
        <f t="shared" si="31"/>
        <v>0</v>
      </c>
      <c r="T149">
        <f t="shared" si="32"/>
        <v>0</v>
      </c>
      <c r="U149">
        <f t="shared" si="33"/>
        <v>0</v>
      </c>
      <c r="V149">
        <f t="shared" si="34"/>
        <v>0</v>
      </c>
      <c r="W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f t="shared" si="35"/>
        <v>1</v>
      </c>
      <c r="BV149" s="58" t="str">
        <f t="shared" si="21"/>
        <v>P145</v>
      </c>
    </row>
    <row r="150" spans="1:74" ht="12.75">
      <c r="A150" s="1" t="s">
        <v>859</v>
      </c>
      <c r="B150" s="4">
        <v>20220040200135</v>
      </c>
      <c r="C150" s="14">
        <v>0.53985399</v>
      </c>
      <c r="D150" s="3">
        <v>0</v>
      </c>
      <c r="E150">
        <v>0.52</v>
      </c>
      <c r="F150" s="97" t="s">
        <v>976</v>
      </c>
      <c r="G150" s="122">
        <v>0</v>
      </c>
      <c r="H150" s="3">
        <v>0.1</v>
      </c>
      <c r="I150">
        <v>1</v>
      </c>
      <c r="K150" s="11" t="s">
        <v>976</v>
      </c>
      <c r="L150" s="1" t="s">
        <v>986</v>
      </c>
      <c r="M150">
        <v>1</v>
      </c>
      <c r="R150">
        <f t="shared" si="30"/>
        <v>1</v>
      </c>
      <c r="S150">
        <f t="shared" si="31"/>
        <v>0</v>
      </c>
      <c r="T150">
        <f t="shared" si="32"/>
        <v>0</v>
      </c>
      <c r="U150">
        <f t="shared" si="33"/>
        <v>0</v>
      </c>
      <c r="V150">
        <f t="shared" si="34"/>
        <v>0</v>
      </c>
      <c r="W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f t="shared" si="35"/>
        <v>1</v>
      </c>
      <c r="BV150" s="58" t="str">
        <f t="shared" si="21"/>
        <v>P146</v>
      </c>
    </row>
    <row r="151" spans="1:74" ht="12.75">
      <c r="A151" s="1" t="s">
        <v>860</v>
      </c>
      <c r="B151" s="4">
        <v>20220040200116</v>
      </c>
      <c r="C151" s="14">
        <v>0.515986</v>
      </c>
      <c r="D151" s="3">
        <v>1</v>
      </c>
      <c r="E151">
        <v>0.55</v>
      </c>
      <c r="F151" s="97" t="s">
        <v>976</v>
      </c>
      <c r="G151" s="122">
        <v>0</v>
      </c>
      <c r="H151" s="3">
        <v>1</v>
      </c>
      <c r="I151">
        <v>1</v>
      </c>
      <c r="K151" s="11" t="s">
        <v>977</v>
      </c>
      <c r="L151" s="1" t="s">
        <v>986</v>
      </c>
      <c r="M151">
        <v>1</v>
      </c>
      <c r="R151">
        <f t="shared" si="30"/>
        <v>1</v>
      </c>
      <c r="S151">
        <f t="shared" si="31"/>
        <v>0</v>
      </c>
      <c r="T151">
        <f t="shared" si="32"/>
        <v>0</v>
      </c>
      <c r="U151">
        <f t="shared" si="33"/>
        <v>0</v>
      </c>
      <c r="V151">
        <f t="shared" si="34"/>
        <v>0</v>
      </c>
      <c r="W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f t="shared" si="35"/>
        <v>1</v>
      </c>
      <c r="BV151" s="58" t="str">
        <f t="shared" si="21"/>
        <v>P147</v>
      </c>
    </row>
    <row r="152" spans="1:74" ht="12.75">
      <c r="A152" s="1" t="s">
        <v>844</v>
      </c>
      <c r="B152" s="4">
        <v>20220040200133</v>
      </c>
      <c r="C152" s="14">
        <v>0.407386</v>
      </c>
      <c r="D152" s="3">
        <v>0</v>
      </c>
      <c r="E152" s="14">
        <v>0.47047999</v>
      </c>
      <c r="F152" s="97" t="s">
        <v>976</v>
      </c>
      <c r="G152" s="122">
        <v>0</v>
      </c>
      <c r="H152" s="3">
        <v>0.1</v>
      </c>
      <c r="I152" s="3">
        <v>1</v>
      </c>
      <c r="K152" s="11" t="s">
        <v>976</v>
      </c>
      <c r="L152" s="1" t="s">
        <v>986</v>
      </c>
      <c r="M152">
        <v>1</v>
      </c>
      <c r="R152">
        <f t="shared" si="30"/>
        <v>1</v>
      </c>
      <c r="S152">
        <f t="shared" si="31"/>
        <v>0</v>
      </c>
      <c r="T152">
        <f t="shared" si="32"/>
        <v>0</v>
      </c>
      <c r="U152">
        <f t="shared" si="33"/>
        <v>0</v>
      </c>
      <c r="V152">
        <f t="shared" si="34"/>
        <v>0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f t="shared" si="35"/>
        <v>1</v>
      </c>
      <c r="BV152" s="58" t="str">
        <f t="shared" si="21"/>
        <v>P148</v>
      </c>
    </row>
    <row r="153" spans="1:74" ht="12.75">
      <c r="A153" s="1" t="s">
        <v>845</v>
      </c>
      <c r="B153" s="4">
        <v>20220040200137</v>
      </c>
      <c r="C153" s="14">
        <v>0.393135</v>
      </c>
      <c r="D153" s="3">
        <v>0</v>
      </c>
      <c r="E153" s="14">
        <v>0.5</v>
      </c>
      <c r="F153" s="97" t="s">
        <v>976</v>
      </c>
      <c r="G153" s="122">
        <v>2</v>
      </c>
      <c r="H153" s="3">
        <v>3</v>
      </c>
      <c r="I153">
        <v>1</v>
      </c>
      <c r="K153" s="11" t="s">
        <v>977</v>
      </c>
      <c r="L153" s="1" t="s">
        <v>986</v>
      </c>
      <c r="M153">
        <v>1</v>
      </c>
      <c r="R153">
        <f t="shared" si="30"/>
        <v>1</v>
      </c>
      <c r="S153">
        <f t="shared" si="31"/>
        <v>0</v>
      </c>
      <c r="T153">
        <f t="shared" si="32"/>
        <v>0</v>
      </c>
      <c r="U153">
        <f t="shared" si="33"/>
        <v>0</v>
      </c>
      <c r="V153">
        <f t="shared" si="34"/>
        <v>0</v>
      </c>
      <c r="X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f t="shared" si="35"/>
        <v>1</v>
      </c>
      <c r="AN153">
        <v>1</v>
      </c>
      <c r="AQ153">
        <v>1</v>
      </c>
      <c r="BV153" s="58" t="str">
        <f t="shared" si="21"/>
        <v>P149</v>
      </c>
    </row>
    <row r="154" spans="1:74" ht="12.75">
      <c r="A154" s="1" t="s">
        <v>846</v>
      </c>
      <c r="B154" s="4">
        <v>20220040200136</v>
      </c>
      <c r="C154" s="14">
        <v>0.367808</v>
      </c>
      <c r="D154" s="3">
        <v>2</v>
      </c>
      <c r="E154" s="14">
        <v>0.36837</v>
      </c>
      <c r="F154" s="97" t="s">
        <v>976</v>
      </c>
      <c r="G154" s="122">
        <v>0</v>
      </c>
      <c r="H154" s="3">
        <v>0.1</v>
      </c>
      <c r="I154" s="3">
        <v>1</v>
      </c>
      <c r="K154" s="11" t="s">
        <v>977</v>
      </c>
      <c r="L154" s="1" t="s">
        <v>986</v>
      </c>
      <c r="M154">
        <v>1</v>
      </c>
      <c r="R154">
        <f t="shared" si="30"/>
        <v>1</v>
      </c>
      <c r="S154">
        <f t="shared" si="31"/>
        <v>0</v>
      </c>
      <c r="T154">
        <f t="shared" si="32"/>
        <v>0</v>
      </c>
      <c r="U154">
        <f t="shared" si="33"/>
        <v>0</v>
      </c>
      <c r="V154">
        <f t="shared" si="34"/>
        <v>0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f aca="true" t="shared" si="36" ref="AL154:AL203">I154</f>
        <v>1</v>
      </c>
      <c r="BV154" s="58" t="str">
        <f t="shared" si="21"/>
        <v>P150</v>
      </c>
    </row>
    <row r="155" spans="1:74" ht="12.75">
      <c r="A155" s="1" t="s">
        <v>847</v>
      </c>
      <c r="B155" s="4">
        <v>20220040200068</v>
      </c>
      <c r="C155" s="14">
        <v>0.414266</v>
      </c>
      <c r="D155" s="3">
        <v>0</v>
      </c>
      <c r="E155" s="14">
        <v>0.65</v>
      </c>
      <c r="F155" s="97" t="s">
        <v>977</v>
      </c>
      <c r="G155" s="122">
        <v>2</v>
      </c>
      <c r="H155" s="3">
        <v>0.1</v>
      </c>
      <c r="I155">
        <v>1</v>
      </c>
      <c r="K155" s="11" t="s">
        <v>976</v>
      </c>
      <c r="L155" s="1" t="s">
        <v>986</v>
      </c>
      <c r="M155">
        <v>1</v>
      </c>
      <c r="R155">
        <f t="shared" si="30"/>
        <v>1</v>
      </c>
      <c r="S155">
        <f t="shared" si="31"/>
        <v>0</v>
      </c>
      <c r="T155">
        <f t="shared" si="32"/>
        <v>0</v>
      </c>
      <c r="U155">
        <f t="shared" si="33"/>
        <v>0</v>
      </c>
      <c r="V155">
        <f t="shared" si="34"/>
        <v>0</v>
      </c>
      <c r="W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f t="shared" si="36"/>
        <v>1</v>
      </c>
      <c r="BV155" s="58" t="str">
        <f t="shared" si="21"/>
        <v>P151</v>
      </c>
    </row>
    <row r="156" spans="1:74" ht="12.75">
      <c r="A156" s="1" t="s">
        <v>848</v>
      </c>
      <c r="B156" s="4">
        <v>20220040200141</v>
      </c>
      <c r="C156" s="14">
        <v>0.346044</v>
      </c>
      <c r="D156" s="3">
        <v>0</v>
      </c>
      <c r="E156" s="14">
        <v>0.38</v>
      </c>
      <c r="F156" s="97" t="s">
        <v>976</v>
      </c>
      <c r="G156" s="122">
        <v>0</v>
      </c>
      <c r="H156" s="3">
        <v>0.1</v>
      </c>
      <c r="I156" s="3">
        <v>1</v>
      </c>
      <c r="K156" s="11" t="s">
        <v>976</v>
      </c>
      <c r="L156" s="1" t="s">
        <v>986</v>
      </c>
      <c r="M156">
        <v>1</v>
      </c>
      <c r="R156">
        <f t="shared" si="30"/>
        <v>1</v>
      </c>
      <c r="S156">
        <f t="shared" si="31"/>
        <v>0</v>
      </c>
      <c r="T156">
        <f t="shared" si="32"/>
        <v>0</v>
      </c>
      <c r="U156">
        <f t="shared" si="33"/>
        <v>0</v>
      </c>
      <c r="V156">
        <f t="shared" si="34"/>
        <v>0</v>
      </c>
      <c r="W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f t="shared" si="36"/>
        <v>1</v>
      </c>
      <c r="BV156" s="58" t="str">
        <f t="shared" si="21"/>
        <v>P152</v>
      </c>
    </row>
    <row r="157" spans="1:74" ht="12.75">
      <c r="A157" s="1" t="s">
        <v>849</v>
      </c>
      <c r="B157" s="4">
        <v>20220040200187</v>
      </c>
      <c r="C157" s="14">
        <v>0.379787</v>
      </c>
      <c r="D157" s="3">
        <v>0</v>
      </c>
      <c r="E157">
        <v>0.38978999</v>
      </c>
      <c r="F157" s="97" t="s">
        <v>976</v>
      </c>
      <c r="G157" s="122">
        <v>0</v>
      </c>
      <c r="H157" s="3">
        <v>9</v>
      </c>
      <c r="I157" s="3">
        <v>1</v>
      </c>
      <c r="K157" s="11" t="s">
        <v>976</v>
      </c>
      <c r="L157" s="1" t="s">
        <v>986</v>
      </c>
      <c r="M157">
        <v>1</v>
      </c>
      <c r="R157">
        <f t="shared" si="30"/>
        <v>1</v>
      </c>
      <c r="S157">
        <f t="shared" si="31"/>
        <v>0</v>
      </c>
      <c r="T157">
        <f t="shared" si="32"/>
        <v>0</v>
      </c>
      <c r="U157">
        <f t="shared" si="33"/>
        <v>0</v>
      </c>
      <c r="V157">
        <f t="shared" si="34"/>
        <v>0</v>
      </c>
      <c r="W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f t="shared" si="36"/>
        <v>1</v>
      </c>
      <c r="BV157" s="58" t="str">
        <f t="shared" si="21"/>
        <v>P153</v>
      </c>
    </row>
    <row r="158" spans="1:74" ht="12.75">
      <c r="A158" s="1" t="s">
        <v>850</v>
      </c>
      <c r="B158" s="4">
        <v>20220040200126</v>
      </c>
      <c r="C158" s="14">
        <v>0.359135</v>
      </c>
      <c r="D158" s="3">
        <v>0</v>
      </c>
      <c r="E158" s="14">
        <v>0.35</v>
      </c>
      <c r="F158" s="97" t="s">
        <v>976</v>
      </c>
      <c r="G158" s="122">
        <v>0</v>
      </c>
      <c r="L158" s="1" t="s">
        <v>986</v>
      </c>
      <c r="M158">
        <v>1</v>
      </c>
      <c r="R158">
        <f t="shared" si="30"/>
        <v>0</v>
      </c>
      <c r="S158">
        <f>IF(I159=1,N158,0)</f>
        <v>0</v>
      </c>
      <c r="T158">
        <f t="shared" si="32"/>
        <v>0</v>
      </c>
      <c r="U158">
        <f t="shared" si="33"/>
        <v>0</v>
      </c>
      <c r="V158">
        <f t="shared" si="34"/>
        <v>0</v>
      </c>
      <c r="W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f>I159</f>
        <v>1</v>
      </c>
      <c r="BV158" s="58" t="str">
        <f t="shared" si="21"/>
        <v>P154</v>
      </c>
    </row>
    <row r="159" spans="1:74" ht="12.75">
      <c r="A159" s="1" t="s">
        <v>851</v>
      </c>
      <c r="B159" s="4">
        <v>20220040200138</v>
      </c>
      <c r="C159" s="14">
        <v>0.371853</v>
      </c>
      <c r="D159" s="3">
        <v>0</v>
      </c>
      <c r="E159">
        <v>0.43</v>
      </c>
      <c r="F159" s="97" t="s">
        <v>976</v>
      </c>
      <c r="G159" s="122">
        <v>1</v>
      </c>
      <c r="H159" s="3">
        <v>8</v>
      </c>
      <c r="I159" s="3">
        <v>1</v>
      </c>
      <c r="K159" s="11" t="s">
        <v>977</v>
      </c>
      <c r="L159" s="1" t="s">
        <v>986</v>
      </c>
      <c r="M159">
        <v>1</v>
      </c>
      <c r="R159">
        <f t="shared" si="30"/>
        <v>1</v>
      </c>
      <c r="S159">
        <f>IF(I160=1,N159,0)</f>
        <v>0</v>
      </c>
      <c r="T159">
        <f t="shared" si="32"/>
        <v>0</v>
      </c>
      <c r="U159">
        <f t="shared" si="33"/>
        <v>0</v>
      </c>
      <c r="V159">
        <f t="shared" si="34"/>
        <v>0</v>
      </c>
      <c r="W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 t="e">
        <f>#REF!</f>
        <v>#REF!</v>
      </c>
      <c r="BV159" s="58" t="str">
        <f t="shared" si="21"/>
        <v>P155</v>
      </c>
    </row>
    <row r="160" spans="1:74" ht="12.75">
      <c r="A160" s="1" t="s">
        <v>852</v>
      </c>
      <c r="B160" s="4">
        <v>20220040200122</v>
      </c>
      <c r="C160" s="14">
        <v>0.382743</v>
      </c>
      <c r="D160" s="3">
        <v>0</v>
      </c>
      <c r="E160" s="14">
        <v>0.43</v>
      </c>
      <c r="F160" s="97" t="s">
        <v>976</v>
      </c>
      <c r="G160" s="122">
        <v>0</v>
      </c>
      <c r="H160" s="3"/>
      <c r="I160" s="3"/>
      <c r="L160" s="1" t="s">
        <v>986</v>
      </c>
      <c r="M160">
        <v>1</v>
      </c>
      <c r="R160">
        <f t="shared" si="30"/>
        <v>0</v>
      </c>
      <c r="S160">
        <f t="shared" si="31"/>
        <v>0</v>
      </c>
      <c r="T160">
        <f t="shared" si="32"/>
        <v>0</v>
      </c>
      <c r="U160">
        <f t="shared" si="33"/>
        <v>0</v>
      </c>
      <c r="V160">
        <f t="shared" si="34"/>
        <v>0</v>
      </c>
      <c r="W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f t="shared" si="36"/>
        <v>0</v>
      </c>
      <c r="BV160" s="58" t="str">
        <f t="shared" si="21"/>
        <v>P156</v>
      </c>
    </row>
    <row r="161" spans="1:74" ht="12.75">
      <c r="A161" s="1" t="s">
        <v>853</v>
      </c>
      <c r="B161" s="4">
        <v>20220040200106</v>
      </c>
      <c r="C161" s="14">
        <v>0.402035</v>
      </c>
      <c r="D161" s="3">
        <v>2</v>
      </c>
      <c r="E161">
        <v>0.6</v>
      </c>
      <c r="F161" s="97" t="s">
        <v>976</v>
      </c>
      <c r="G161" s="122">
        <v>0</v>
      </c>
      <c r="H161" s="3">
        <v>2</v>
      </c>
      <c r="I161" s="3">
        <v>1</v>
      </c>
      <c r="K161" s="11" t="s">
        <v>977</v>
      </c>
      <c r="L161" s="85" t="s">
        <v>839</v>
      </c>
      <c r="N161">
        <v>1</v>
      </c>
      <c r="R161">
        <f t="shared" si="30"/>
        <v>0</v>
      </c>
      <c r="S161">
        <f t="shared" si="31"/>
        <v>1</v>
      </c>
      <c r="T161">
        <f t="shared" si="32"/>
        <v>0</v>
      </c>
      <c r="U161">
        <f t="shared" si="33"/>
        <v>0</v>
      </c>
      <c r="V161">
        <f t="shared" si="34"/>
        <v>0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f t="shared" si="36"/>
        <v>1</v>
      </c>
      <c r="BV161" s="58" t="str">
        <f t="shared" si="21"/>
        <v>P157</v>
      </c>
    </row>
    <row r="162" spans="1:74" ht="12.75">
      <c r="A162" s="1" t="s">
        <v>854</v>
      </c>
      <c r="B162" s="4">
        <v>20220040200191</v>
      </c>
      <c r="C162" s="14">
        <v>0.353092</v>
      </c>
      <c r="D162" s="3">
        <v>0</v>
      </c>
      <c r="E162" s="14">
        <v>0.4</v>
      </c>
      <c r="F162" s="97" t="s">
        <v>976</v>
      </c>
      <c r="G162" s="122">
        <v>0</v>
      </c>
      <c r="L162" s="85" t="s">
        <v>840</v>
      </c>
      <c r="N162">
        <v>1</v>
      </c>
      <c r="R162">
        <f t="shared" si="30"/>
        <v>0</v>
      </c>
      <c r="S162">
        <f t="shared" si="31"/>
        <v>0</v>
      </c>
      <c r="T162">
        <f t="shared" si="32"/>
        <v>0</v>
      </c>
      <c r="U162">
        <f t="shared" si="33"/>
        <v>0</v>
      </c>
      <c r="V162">
        <f t="shared" si="34"/>
        <v>0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f t="shared" si="36"/>
        <v>0</v>
      </c>
      <c r="BV162" s="58" t="str">
        <f t="shared" si="21"/>
        <v>P158</v>
      </c>
    </row>
    <row r="163" spans="1:74" ht="12.75">
      <c r="A163" s="1" t="s">
        <v>829</v>
      </c>
      <c r="B163" s="4">
        <v>20220040200188</v>
      </c>
      <c r="C163" s="14">
        <v>0.371414</v>
      </c>
      <c r="D163" s="3">
        <v>0</v>
      </c>
      <c r="E163">
        <v>0.38</v>
      </c>
      <c r="F163" s="97" t="s">
        <v>976</v>
      </c>
      <c r="G163" s="122">
        <v>1</v>
      </c>
      <c r="L163" s="1" t="s">
        <v>986</v>
      </c>
      <c r="M163">
        <v>1</v>
      </c>
      <c r="R163">
        <f t="shared" si="30"/>
        <v>0</v>
      </c>
      <c r="S163">
        <f t="shared" si="31"/>
        <v>0</v>
      </c>
      <c r="T163">
        <f t="shared" si="32"/>
        <v>0</v>
      </c>
      <c r="U163">
        <f t="shared" si="33"/>
        <v>0</v>
      </c>
      <c r="V163">
        <f t="shared" si="34"/>
        <v>0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f t="shared" si="36"/>
        <v>0</v>
      </c>
      <c r="BV163" s="58" t="str">
        <f t="shared" si="21"/>
        <v>P159</v>
      </c>
    </row>
    <row r="164" spans="1:74" ht="12.75">
      <c r="A164" s="1" t="s">
        <v>830</v>
      </c>
      <c r="B164" s="4">
        <v>20220040200131</v>
      </c>
      <c r="C164" s="14">
        <v>0.309982</v>
      </c>
      <c r="D164" s="3">
        <v>0</v>
      </c>
      <c r="E164" s="14">
        <v>0.43</v>
      </c>
      <c r="F164" s="97" t="s">
        <v>976</v>
      </c>
      <c r="G164" s="122">
        <v>1</v>
      </c>
      <c r="L164" s="1" t="s">
        <v>986</v>
      </c>
      <c r="M164">
        <v>1</v>
      </c>
      <c r="R164">
        <f t="shared" si="30"/>
        <v>0</v>
      </c>
      <c r="S164">
        <f t="shared" si="31"/>
        <v>0</v>
      </c>
      <c r="T164">
        <f t="shared" si="32"/>
        <v>0</v>
      </c>
      <c r="U164">
        <f t="shared" si="33"/>
        <v>0</v>
      </c>
      <c r="V164">
        <f t="shared" si="34"/>
        <v>0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f t="shared" si="36"/>
        <v>0</v>
      </c>
      <c r="BV164" s="58" t="str">
        <f t="shared" si="21"/>
        <v>P160</v>
      </c>
    </row>
    <row r="165" spans="1:74" ht="187.5" customHeight="1">
      <c r="A165" s="7" t="s">
        <v>899</v>
      </c>
      <c r="B165" s="7" t="s">
        <v>966</v>
      </c>
      <c r="C165" s="8" t="s">
        <v>1003</v>
      </c>
      <c r="D165" s="59" t="s">
        <v>898</v>
      </c>
      <c r="E165" s="6" t="s">
        <v>1004</v>
      </c>
      <c r="F165" s="8" t="s">
        <v>978</v>
      </c>
      <c r="G165" s="8" t="str">
        <f>G124</f>
        <v>No. rebonded</v>
      </c>
      <c r="H165" s="6" t="s">
        <v>967</v>
      </c>
      <c r="I165" s="8" t="s">
        <v>968</v>
      </c>
      <c r="J165" s="6" t="s">
        <v>969</v>
      </c>
      <c r="K165" s="6" t="s">
        <v>970</v>
      </c>
      <c r="L165" s="9" t="s">
        <v>900</v>
      </c>
      <c r="M165" s="6" t="s">
        <v>971</v>
      </c>
      <c r="N165" s="6" t="s">
        <v>972</v>
      </c>
      <c r="O165" s="6" t="s">
        <v>973</v>
      </c>
      <c r="P165" s="6" t="s">
        <v>949</v>
      </c>
      <c r="Q165" s="6" t="s">
        <v>974</v>
      </c>
      <c r="R165" s="6" t="s">
        <v>960</v>
      </c>
      <c r="S165" s="6" t="s">
        <v>961</v>
      </c>
      <c r="T165" s="6" t="s">
        <v>962</v>
      </c>
      <c r="U165" s="6" t="s">
        <v>964</v>
      </c>
      <c r="V165" s="6" t="s">
        <v>963</v>
      </c>
      <c r="W165" s="6" t="s">
        <v>1099</v>
      </c>
      <c r="X165" s="6" t="s">
        <v>1100</v>
      </c>
      <c r="Y165" s="6" t="s">
        <v>1101</v>
      </c>
      <c r="Z165" s="6" t="s">
        <v>1102</v>
      </c>
      <c r="AA165" s="6" t="s">
        <v>1103</v>
      </c>
      <c r="AB165" s="6" t="s">
        <v>1104</v>
      </c>
      <c r="AC165" s="6" t="s">
        <v>1105</v>
      </c>
      <c r="AD165" s="6" t="s">
        <v>1106</v>
      </c>
      <c r="AE165" s="6" t="s">
        <v>1107</v>
      </c>
      <c r="AF165" s="6" t="s">
        <v>1135</v>
      </c>
      <c r="AG165" s="6" t="s">
        <v>1136</v>
      </c>
      <c r="AH165" s="6" t="s">
        <v>1138</v>
      </c>
      <c r="AI165" s="6" t="s">
        <v>1137</v>
      </c>
      <c r="AJ165" s="6" t="s">
        <v>1139</v>
      </c>
      <c r="AK165" s="6" t="s">
        <v>1141</v>
      </c>
      <c r="AL165" s="6" t="s">
        <v>1140</v>
      </c>
      <c r="AM165" s="6" t="s">
        <v>1113</v>
      </c>
      <c r="AN165" s="6" t="s">
        <v>1114</v>
      </c>
      <c r="AO165" s="6" t="s">
        <v>1115</v>
      </c>
      <c r="AP165" s="6" t="s">
        <v>1116</v>
      </c>
      <c r="AQ165" s="6" t="s">
        <v>1117</v>
      </c>
      <c r="AR165" s="6" t="s">
        <v>1118</v>
      </c>
      <c r="AS165" s="6" t="s">
        <v>1119</v>
      </c>
      <c r="AT165" s="47" t="s">
        <v>861</v>
      </c>
      <c r="AU165" s="47" t="s">
        <v>1142</v>
      </c>
      <c r="AV165" s="47" t="s">
        <v>1143</v>
      </c>
      <c r="AW165" s="47" t="s">
        <v>862</v>
      </c>
      <c r="AX165" s="47" t="s">
        <v>863</v>
      </c>
      <c r="AY165" s="47" t="s">
        <v>864</v>
      </c>
      <c r="AZ165" s="47" t="s">
        <v>865</v>
      </c>
      <c r="BA165" s="47" t="s">
        <v>866</v>
      </c>
      <c r="BB165" s="48" t="s">
        <v>867</v>
      </c>
      <c r="BC165" s="49" t="s">
        <v>868</v>
      </c>
      <c r="BD165" s="50" t="s">
        <v>869</v>
      </c>
      <c r="BE165" s="50" t="s">
        <v>870</v>
      </c>
      <c r="BF165" s="50" t="s">
        <v>871</v>
      </c>
      <c r="BG165" s="50" t="s">
        <v>872</v>
      </c>
      <c r="BH165" s="50" t="str">
        <f>BH124</f>
        <v>replacing further visual inspe</v>
      </c>
      <c r="BI165" s="50" t="str">
        <f>BI124</f>
        <v>replacing cleaning</v>
      </c>
      <c r="BJ165" s="51" t="s">
        <v>873</v>
      </c>
      <c r="BK165" s="124" t="s">
        <v>1144</v>
      </c>
      <c r="BL165" s="124" t="s">
        <v>1145</v>
      </c>
      <c r="BM165" s="124" t="s">
        <v>1146</v>
      </c>
      <c r="BN165" s="124" t="s">
        <v>1147</v>
      </c>
      <c r="BO165" s="124" t="s">
        <v>1148</v>
      </c>
      <c r="BP165" s="124" t="s">
        <v>1149</v>
      </c>
      <c r="BQ165" s="124" t="s">
        <v>1150</v>
      </c>
      <c r="BR165" s="124" t="s">
        <v>1151</v>
      </c>
      <c r="BS165" s="124" t="s">
        <v>1152</v>
      </c>
      <c r="BT165" s="124" t="s">
        <v>1153</v>
      </c>
      <c r="BU165" s="124" t="s">
        <v>1154</v>
      </c>
      <c r="BV165" s="58"/>
    </row>
    <row r="166" spans="1:74" ht="12.75">
      <c r="A166" s="1" t="s">
        <v>831</v>
      </c>
      <c r="B166" s="4">
        <v>20220040200193</v>
      </c>
      <c r="C166" s="14">
        <v>0.32</v>
      </c>
      <c r="D166" s="3">
        <v>0</v>
      </c>
      <c r="E166">
        <v>0.45</v>
      </c>
      <c r="F166" s="97" t="s">
        <v>976</v>
      </c>
      <c r="G166" s="122">
        <v>0</v>
      </c>
      <c r="L166" s="1" t="s">
        <v>986</v>
      </c>
      <c r="M166">
        <v>1</v>
      </c>
      <c r="R166">
        <f>IF(I166=1,M166,0)</f>
        <v>0</v>
      </c>
      <c r="S166">
        <f>IF(I166=1,N166,0)</f>
        <v>0</v>
      </c>
      <c r="T166">
        <f t="shared" si="32"/>
        <v>0</v>
      </c>
      <c r="U166">
        <f t="shared" si="33"/>
        <v>0</v>
      </c>
      <c r="V166">
        <f t="shared" si="34"/>
        <v>0</v>
      </c>
      <c r="AF166">
        <v>1</v>
      </c>
      <c r="AG166">
        <v>1</v>
      </c>
      <c r="AH166">
        <v>1</v>
      </c>
      <c r="AI166">
        <v>1</v>
      </c>
      <c r="AJ166">
        <f>IF(E166&gt;0,1,0)</f>
        <v>1</v>
      </c>
      <c r="AK166">
        <v>1</v>
      </c>
      <c r="AL166">
        <f t="shared" si="36"/>
        <v>0</v>
      </c>
      <c r="BV166" s="58" t="str">
        <f t="shared" si="21"/>
        <v>P161</v>
      </c>
    </row>
    <row r="167" spans="1:74" ht="12.75">
      <c r="A167" s="1" t="s">
        <v>832</v>
      </c>
      <c r="B167" s="4">
        <v>20220040200161</v>
      </c>
      <c r="C167" s="14">
        <v>0.3</v>
      </c>
      <c r="D167" s="3">
        <v>0</v>
      </c>
      <c r="E167">
        <v>0.35</v>
      </c>
      <c r="F167" s="97" t="s">
        <v>976</v>
      </c>
      <c r="G167" s="122">
        <v>0</v>
      </c>
      <c r="L167" s="1" t="s">
        <v>986</v>
      </c>
      <c r="M167">
        <v>1</v>
      </c>
      <c r="R167">
        <f aca="true" t="shared" si="37" ref="R167:R191">IF(I167=1,M167,0)</f>
        <v>0</v>
      </c>
      <c r="S167">
        <f aca="true" t="shared" si="38" ref="S167:S191">IF(I167=1,N167,0)</f>
        <v>0</v>
      </c>
      <c r="T167">
        <f t="shared" si="32"/>
        <v>0</v>
      </c>
      <c r="U167">
        <f t="shared" si="33"/>
        <v>0</v>
      </c>
      <c r="V167">
        <f t="shared" si="34"/>
        <v>0</v>
      </c>
      <c r="AF167">
        <v>1</v>
      </c>
      <c r="AG167">
        <v>1</v>
      </c>
      <c r="AH167">
        <v>1</v>
      </c>
      <c r="AI167">
        <v>1</v>
      </c>
      <c r="AJ167">
        <f aca="true" t="shared" si="39" ref="AJ167:AJ203">IF(E167&gt;0,1,0)</f>
        <v>1</v>
      </c>
      <c r="AK167">
        <v>1</v>
      </c>
      <c r="AL167">
        <f t="shared" si="36"/>
        <v>0</v>
      </c>
      <c r="BV167" s="58" t="str">
        <f t="shared" si="21"/>
        <v>P162</v>
      </c>
    </row>
    <row r="168" spans="1:74" ht="12.75">
      <c r="A168" s="1" t="s">
        <v>833</v>
      </c>
      <c r="B168" s="4">
        <v>20220040200169</v>
      </c>
      <c r="C168" s="14">
        <v>0.36</v>
      </c>
      <c r="D168" s="3">
        <v>0</v>
      </c>
      <c r="E168">
        <v>0.43</v>
      </c>
      <c r="F168" s="97" t="s">
        <v>976</v>
      </c>
      <c r="G168" s="122">
        <v>1</v>
      </c>
      <c r="L168" s="1" t="s">
        <v>986</v>
      </c>
      <c r="M168">
        <v>1</v>
      </c>
      <c r="R168">
        <f t="shared" si="37"/>
        <v>0</v>
      </c>
      <c r="S168">
        <f t="shared" si="38"/>
        <v>0</v>
      </c>
      <c r="T168">
        <f t="shared" si="32"/>
        <v>0</v>
      </c>
      <c r="U168">
        <f t="shared" si="33"/>
        <v>0</v>
      </c>
      <c r="V168">
        <f t="shared" si="34"/>
        <v>0</v>
      </c>
      <c r="AF168">
        <v>1</v>
      </c>
      <c r="AG168">
        <v>1</v>
      </c>
      <c r="AH168">
        <v>1</v>
      </c>
      <c r="AI168">
        <v>1</v>
      </c>
      <c r="AJ168">
        <f t="shared" si="39"/>
        <v>1</v>
      </c>
      <c r="AK168">
        <v>1</v>
      </c>
      <c r="AL168">
        <f t="shared" si="36"/>
        <v>0</v>
      </c>
      <c r="BV168" s="58" t="str">
        <f t="shared" si="21"/>
        <v>P163</v>
      </c>
    </row>
    <row r="169" spans="1:74" ht="12.75">
      <c r="A169" s="1" t="s">
        <v>834</v>
      </c>
      <c r="B169" s="4">
        <v>20220040200202</v>
      </c>
      <c r="C169" s="14">
        <v>0.331223</v>
      </c>
      <c r="D169" s="3">
        <v>0</v>
      </c>
      <c r="E169">
        <v>0.6</v>
      </c>
      <c r="F169" s="97" t="s">
        <v>976</v>
      </c>
      <c r="G169" s="122">
        <v>0</v>
      </c>
      <c r="L169" s="1" t="s">
        <v>986</v>
      </c>
      <c r="M169">
        <v>1</v>
      </c>
      <c r="R169">
        <f t="shared" si="37"/>
        <v>0</v>
      </c>
      <c r="S169">
        <f t="shared" si="38"/>
        <v>0</v>
      </c>
      <c r="T169">
        <f t="shared" si="32"/>
        <v>0</v>
      </c>
      <c r="U169">
        <f t="shared" si="33"/>
        <v>0</v>
      </c>
      <c r="V169">
        <f t="shared" si="34"/>
        <v>0</v>
      </c>
      <c r="AF169">
        <v>1</v>
      </c>
      <c r="AG169">
        <v>1</v>
      </c>
      <c r="AH169">
        <v>1</v>
      </c>
      <c r="AI169">
        <v>1</v>
      </c>
      <c r="AJ169">
        <f t="shared" si="39"/>
        <v>1</v>
      </c>
      <c r="AK169">
        <v>1</v>
      </c>
      <c r="AL169">
        <f t="shared" si="36"/>
        <v>0</v>
      </c>
      <c r="BV169" s="58" t="str">
        <f t="shared" si="21"/>
        <v>P164</v>
      </c>
    </row>
    <row r="170" spans="1:74" ht="12.75">
      <c r="A170" s="1" t="s">
        <v>835</v>
      </c>
      <c r="B170" s="4">
        <v>20220040200203</v>
      </c>
      <c r="C170" s="14">
        <v>0.398969</v>
      </c>
      <c r="D170" s="3">
        <v>0</v>
      </c>
      <c r="E170" s="14">
        <v>0.77611003</v>
      </c>
      <c r="F170" s="97" t="s">
        <v>976</v>
      </c>
      <c r="G170" s="122">
        <v>0</v>
      </c>
      <c r="L170" s="1" t="s">
        <v>986</v>
      </c>
      <c r="M170">
        <v>1</v>
      </c>
      <c r="R170">
        <f t="shared" si="37"/>
        <v>0</v>
      </c>
      <c r="S170">
        <f t="shared" si="38"/>
        <v>0</v>
      </c>
      <c r="T170">
        <f t="shared" si="32"/>
        <v>0</v>
      </c>
      <c r="U170">
        <f t="shared" si="33"/>
        <v>0</v>
      </c>
      <c r="V170">
        <f t="shared" si="34"/>
        <v>0</v>
      </c>
      <c r="AF170">
        <v>1</v>
      </c>
      <c r="AG170">
        <v>1</v>
      </c>
      <c r="AH170">
        <v>1</v>
      </c>
      <c r="AI170">
        <v>1</v>
      </c>
      <c r="AJ170">
        <f t="shared" si="39"/>
        <v>1</v>
      </c>
      <c r="AK170">
        <v>1</v>
      </c>
      <c r="AL170">
        <f t="shared" si="36"/>
        <v>0</v>
      </c>
      <c r="BV170" s="58" t="str">
        <f t="shared" si="21"/>
        <v>P165</v>
      </c>
    </row>
    <row r="171" spans="1:74" ht="12.75">
      <c r="A171" s="1" t="s">
        <v>836</v>
      </c>
      <c r="B171" s="4">
        <v>20220040200204</v>
      </c>
      <c r="C171" s="14">
        <v>0.370456</v>
      </c>
      <c r="D171" s="3">
        <v>0</v>
      </c>
      <c r="E171" s="14">
        <v>1.10803001</v>
      </c>
      <c r="F171" s="97" t="s">
        <v>977</v>
      </c>
      <c r="G171" s="122">
        <v>0</v>
      </c>
      <c r="L171" s="1" t="s">
        <v>986</v>
      </c>
      <c r="M171">
        <v>1</v>
      </c>
      <c r="R171">
        <f t="shared" si="37"/>
        <v>0</v>
      </c>
      <c r="S171">
        <f t="shared" si="38"/>
        <v>0</v>
      </c>
      <c r="T171">
        <f t="shared" si="32"/>
        <v>0</v>
      </c>
      <c r="U171">
        <f t="shared" si="33"/>
        <v>0</v>
      </c>
      <c r="V171">
        <f t="shared" si="34"/>
        <v>0</v>
      </c>
      <c r="AF171">
        <v>1</v>
      </c>
      <c r="AG171">
        <v>1</v>
      </c>
      <c r="AH171">
        <v>1</v>
      </c>
      <c r="AI171">
        <v>1</v>
      </c>
      <c r="AJ171">
        <f t="shared" si="39"/>
        <v>1</v>
      </c>
      <c r="AK171">
        <v>1</v>
      </c>
      <c r="AL171">
        <f t="shared" si="36"/>
        <v>0</v>
      </c>
      <c r="BV171" s="58" t="str">
        <f t="shared" si="21"/>
        <v>P166</v>
      </c>
    </row>
    <row r="172" spans="1:74" ht="12.75">
      <c r="A172" s="1" t="s">
        <v>837</v>
      </c>
      <c r="B172" s="4">
        <v>20220040200059</v>
      </c>
      <c r="C172" s="14">
        <v>0.405254</v>
      </c>
      <c r="D172" s="3">
        <v>0</v>
      </c>
      <c r="E172" s="14">
        <v>0.50913002</v>
      </c>
      <c r="F172" s="97" t="s">
        <v>976</v>
      </c>
      <c r="G172" s="122">
        <v>0</v>
      </c>
      <c r="L172" s="1" t="s">
        <v>986</v>
      </c>
      <c r="M172">
        <v>1</v>
      </c>
      <c r="R172">
        <f t="shared" si="37"/>
        <v>0</v>
      </c>
      <c r="S172">
        <f t="shared" si="38"/>
        <v>0</v>
      </c>
      <c r="T172">
        <f t="shared" si="32"/>
        <v>0</v>
      </c>
      <c r="U172">
        <f t="shared" si="33"/>
        <v>0</v>
      </c>
      <c r="V172">
        <f t="shared" si="34"/>
        <v>0</v>
      </c>
      <c r="AF172">
        <v>1</v>
      </c>
      <c r="AG172">
        <v>1</v>
      </c>
      <c r="AH172">
        <v>1</v>
      </c>
      <c r="AI172">
        <v>1</v>
      </c>
      <c r="AJ172">
        <f t="shared" si="39"/>
        <v>1</v>
      </c>
      <c r="AK172">
        <v>1</v>
      </c>
      <c r="AL172">
        <f t="shared" si="36"/>
        <v>0</v>
      </c>
      <c r="BV172" s="58" t="str">
        <f t="shared" si="21"/>
        <v>P167</v>
      </c>
    </row>
    <row r="173" spans="1:74" ht="12.75">
      <c r="A173" s="78" t="s">
        <v>806</v>
      </c>
      <c r="B173" s="142">
        <v>20220040200195</v>
      </c>
      <c r="C173" s="84">
        <v>0.531905</v>
      </c>
      <c r="D173" s="82">
        <v>1</v>
      </c>
      <c r="E173" s="77"/>
      <c r="F173" s="110"/>
      <c r="G173" s="110"/>
      <c r="H173" s="77"/>
      <c r="I173" s="77"/>
      <c r="J173" s="77"/>
      <c r="K173" s="81"/>
      <c r="L173" s="78" t="s">
        <v>805</v>
      </c>
      <c r="M173" s="77"/>
      <c r="N173" s="77"/>
      <c r="O173" s="77"/>
      <c r="P173" s="77">
        <v>1</v>
      </c>
      <c r="R173">
        <f t="shared" si="37"/>
        <v>0</v>
      </c>
      <c r="S173">
        <f t="shared" si="38"/>
        <v>0</v>
      </c>
      <c r="T173">
        <f t="shared" si="32"/>
        <v>0</v>
      </c>
      <c r="U173">
        <f t="shared" si="33"/>
        <v>1</v>
      </c>
      <c r="V173">
        <f t="shared" si="34"/>
        <v>0</v>
      </c>
      <c r="AD173">
        <v>1</v>
      </c>
      <c r="AF173">
        <v>1</v>
      </c>
      <c r="AG173">
        <v>1</v>
      </c>
      <c r="AH173">
        <v>1</v>
      </c>
      <c r="AI173">
        <v>1</v>
      </c>
      <c r="AJ173">
        <f t="shared" si="39"/>
        <v>0</v>
      </c>
      <c r="AL173">
        <f t="shared" si="36"/>
        <v>0</v>
      </c>
      <c r="BP173">
        <v>1</v>
      </c>
      <c r="BV173" s="58" t="str">
        <f t="shared" si="21"/>
        <v>P168</v>
      </c>
    </row>
    <row r="174" spans="1:74" ht="12.75">
      <c r="A174" s="1" t="s">
        <v>807</v>
      </c>
      <c r="B174" s="4">
        <v>20220040200196</v>
      </c>
      <c r="C174" s="14">
        <v>0.46046001</v>
      </c>
      <c r="D174" s="3">
        <v>0</v>
      </c>
      <c r="L174" s="1" t="s">
        <v>986</v>
      </c>
      <c r="M174">
        <v>1</v>
      </c>
      <c r="R174">
        <f t="shared" si="37"/>
        <v>0</v>
      </c>
      <c r="S174">
        <f t="shared" si="38"/>
        <v>0</v>
      </c>
      <c r="T174">
        <f t="shared" si="32"/>
        <v>0</v>
      </c>
      <c r="U174">
        <f t="shared" si="33"/>
        <v>0</v>
      </c>
      <c r="V174">
        <f t="shared" si="34"/>
        <v>0</v>
      </c>
      <c r="AF174">
        <v>1</v>
      </c>
      <c r="AG174">
        <v>1</v>
      </c>
      <c r="AH174">
        <v>1</v>
      </c>
      <c r="AI174">
        <f>IF(E174&gt;0,1,0)</f>
        <v>0</v>
      </c>
      <c r="AJ174">
        <f t="shared" si="39"/>
        <v>0</v>
      </c>
      <c r="AL174">
        <f t="shared" si="36"/>
        <v>0</v>
      </c>
      <c r="BV174" s="58" t="str">
        <f t="shared" si="21"/>
        <v>P169</v>
      </c>
    </row>
    <row r="175" spans="1:74" ht="12.75">
      <c r="A175" s="1" t="s">
        <v>808</v>
      </c>
      <c r="B175" s="4">
        <v>20220040200198</v>
      </c>
      <c r="C175" s="14">
        <v>0.387866</v>
      </c>
      <c r="D175" s="3">
        <v>0</v>
      </c>
      <c r="L175" s="1" t="s">
        <v>986</v>
      </c>
      <c r="M175">
        <v>1</v>
      </c>
      <c r="R175">
        <f t="shared" si="37"/>
        <v>0</v>
      </c>
      <c r="S175">
        <f t="shared" si="38"/>
        <v>0</v>
      </c>
      <c r="T175">
        <f t="shared" si="32"/>
        <v>0</v>
      </c>
      <c r="U175">
        <f t="shared" si="33"/>
        <v>0</v>
      </c>
      <c r="V175">
        <f t="shared" si="34"/>
        <v>0</v>
      </c>
      <c r="AF175">
        <v>1</v>
      </c>
      <c r="AG175">
        <v>1</v>
      </c>
      <c r="AH175">
        <v>1</v>
      </c>
      <c r="AI175">
        <f>IF(E175&gt;0,1,0)</f>
        <v>0</v>
      </c>
      <c r="AJ175">
        <f t="shared" si="39"/>
        <v>0</v>
      </c>
      <c r="AL175">
        <f t="shared" si="36"/>
        <v>0</v>
      </c>
      <c r="BV175" s="58" t="str">
        <f t="shared" si="21"/>
        <v>P170</v>
      </c>
    </row>
    <row r="176" spans="1:74" ht="12.75">
      <c r="A176" s="1" t="s">
        <v>809</v>
      </c>
      <c r="B176" s="4">
        <v>20220040200201</v>
      </c>
      <c r="C176" s="14">
        <v>0.348444</v>
      </c>
      <c r="D176" s="3">
        <v>0</v>
      </c>
      <c r="E176" s="14">
        <v>0.49462</v>
      </c>
      <c r="F176" s="97" t="s">
        <v>976</v>
      </c>
      <c r="G176" s="97">
        <v>0</v>
      </c>
      <c r="L176" s="85" t="s">
        <v>816</v>
      </c>
      <c r="N176">
        <v>1</v>
      </c>
      <c r="R176">
        <f t="shared" si="37"/>
        <v>0</v>
      </c>
      <c r="S176">
        <f t="shared" si="38"/>
        <v>0</v>
      </c>
      <c r="T176">
        <f t="shared" si="32"/>
        <v>0</v>
      </c>
      <c r="U176">
        <f t="shared" si="33"/>
        <v>0</v>
      </c>
      <c r="V176">
        <f t="shared" si="34"/>
        <v>0</v>
      </c>
      <c r="AF176">
        <v>1</v>
      </c>
      <c r="AG176">
        <v>1</v>
      </c>
      <c r="AH176">
        <v>1</v>
      </c>
      <c r="AI176">
        <f>IF(E176&gt;0,1,0)</f>
        <v>1</v>
      </c>
      <c r="AJ176">
        <f t="shared" si="39"/>
        <v>1</v>
      </c>
      <c r="AK176">
        <v>1</v>
      </c>
      <c r="AL176">
        <f t="shared" si="36"/>
        <v>0</v>
      </c>
      <c r="BV176" s="58" t="str">
        <f t="shared" si="21"/>
        <v>P171</v>
      </c>
    </row>
    <row r="177" spans="1:74" ht="12.75">
      <c r="A177" s="1" t="s">
        <v>810</v>
      </c>
      <c r="B177" s="4">
        <v>20220040200207</v>
      </c>
      <c r="C177" s="14">
        <v>0.44</v>
      </c>
      <c r="D177" s="3">
        <v>0</v>
      </c>
      <c r="E177" s="14">
        <v>0.55230998</v>
      </c>
      <c r="F177" s="97" t="s">
        <v>976</v>
      </c>
      <c r="G177" s="97">
        <v>0</v>
      </c>
      <c r="L177" s="1" t="s">
        <v>986</v>
      </c>
      <c r="M177">
        <v>1</v>
      </c>
      <c r="R177">
        <f t="shared" si="37"/>
        <v>0</v>
      </c>
      <c r="S177">
        <f t="shared" si="38"/>
        <v>0</v>
      </c>
      <c r="T177">
        <f t="shared" si="32"/>
        <v>0</v>
      </c>
      <c r="U177">
        <f t="shared" si="33"/>
        <v>0</v>
      </c>
      <c r="V177">
        <f t="shared" si="34"/>
        <v>0</v>
      </c>
      <c r="AF177">
        <v>1</v>
      </c>
      <c r="AG177">
        <v>1</v>
      </c>
      <c r="AH177">
        <v>1</v>
      </c>
      <c r="AI177">
        <f>IF(E177&gt;0,1,0)</f>
        <v>1</v>
      </c>
      <c r="AJ177">
        <f t="shared" si="39"/>
        <v>1</v>
      </c>
      <c r="AK177">
        <v>1</v>
      </c>
      <c r="AL177">
        <f t="shared" si="36"/>
        <v>0</v>
      </c>
      <c r="BV177" s="58" t="str">
        <f t="shared" si="21"/>
        <v>P172</v>
      </c>
    </row>
    <row r="178" spans="1:74" ht="12.75">
      <c r="A178" s="1" t="s">
        <v>811</v>
      </c>
      <c r="B178" s="4">
        <v>20220040200199</v>
      </c>
      <c r="C178" s="14">
        <v>0.399947</v>
      </c>
      <c r="D178" s="3">
        <v>0</v>
      </c>
      <c r="E178" s="14">
        <v>0.77562999</v>
      </c>
      <c r="F178" s="97" t="s">
        <v>976</v>
      </c>
      <c r="G178" s="97">
        <v>2</v>
      </c>
      <c r="L178" s="1" t="s">
        <v>986</v>
      </c>
      <c r="M178">
        <v>1</v>
      </c>
      <c r="R178">
        <f t="shared" si="37"/>
        <v>0</v>
      </c>
      <c r="S178">
        <f t="shared" si="38"/>
        <v>0</v>
      </c>
      <c r="T178">
        <f t="shared" si="32"/>
        <v>0</v>
      </c>
      <c r="U178">
        <f t="shared" si="33"/>
        <v>0</v>
      </c>
      <c r="V178">
        <f t="shared" si="34"/>
        <v>0</v>
      </c>
      <c r="AF178">
        <v>1</v>
      </c>
      <c r="AG178">
        <v>1</v>
      </c>
      <c r="AH178">
        <v>1</v>
      </c>
      <c r="AI178">
        <f>IF(E178&gt;0,1,0)</f>
        <v>1</v>
      </c>
      <c r="AJ178">
        <f t="shared" si="39"/>
        <v>1</v>
      </c>
      <c r="AK178">
        <v>1</v>
      </c>
      <c r="AL178">
        <f t="shared" si="36"/>
        <v>0</v>
      </c>
      <c r="BV178" s="58" t="str">
        <f t="shared" si="21"/>
        <v>P173</v>
      </c>
    </row>
    <row r="179" spans="1:74" ht="12.75">
      <c r="A179" s="112" t="s">
        <v>812</v>
      </c>
      <c r="B179" s="117" t="s">
        <v>948</v>
      </c>
      <c r="C179" s="137" t="s">
        <v>995</v>
      </c>
      <c r="D179" s="115">
        <v>1</v>
      </c>
      <c r="E179" s="14"/>
      <c r="F179" s="136"/>
      <c r="G179" s="136"/>
      <c r="H179" s="117"/>
      <c r="I179" s="117"/>
      <c r="J179" s="117"/>
      <c r="K179" s="118"/>
      <c r="L179" s="112" t="s">
        <v>986</v>
      </c>
      <c r="M179" s="117"/>
      <c r="N179" s="117"/>
      <c r="O179" s="117">
        <v>1</v>
      </c>
      <c r="R179">
        <f t="shared" si="37"/>
        <v>0</v>
      </c>
      <c r="S179">
        <f t="shared" si="38"/>
        <v>0</v>
      </c>
      <c r="T179">
        <f t="shared" si="32"/>
        <v>1</v>
      </c>
      <c r="U179">
        <f t="shared" si="33"/>
        <v>0</v>
      </c>
      <c r="V179">
        <f t="shared" si="34"/>
        <v>0</v>
      </c>
      <c r="AF179">
        <v>1</v>
      </c>
      <c r="AG179">
        <v>1</v>
      </c>
      <c r="AH179">
        <v>1</v>
      </c>
      <c r="AI179">
        <f>IF(E179&gt;0,1,0)</f>
        <v>0</v>
      </c>
      <c r="AJ179">
        <f t="shared" si="39"/>
        <v>0</v>
      </c>
      <c r="AL179">
        <f t="shared" si="36"/>
        <v>0</v>
      </c>
      <c r="BV179" s="58" t="str">
        <f t="shared" si="21"/>
        <v>P174</v>
      </c>
    </row>
    <row r="180" spans="1:74" ht="12.75">
      <c r="A180" s="1" t="s">
        <v>813</v>
      </c>
      <c r="B180" s="4">
        <v>20220040200108</v>
      </c>
      <c r="C180" s="14">
        <v>0.385327</v>
      </c>
      <c r="D180" s="3">
        <v>0</v>
      </c>
      <c r="E180" s="14">
        <v>0.49943998</v>
      </c>
      <c r="F180" s="97" t="s">
        <v>976</v>
      </c>
      <c r="G180" s="97">
        <v>0</v>
      </c>
      <c r="L180" s="85" t="s">
        <v>1157</v>
      </c>
      <c r="N180">
        <v>1</v>
      </c>
      <c r="R180">
        <f t="shared" si="37"/>
        <v>0</v>
      </c>
      <c r="S180">
        <f t="shared" si="38"/>
        <v>0</v>
      </c>
      <c r="T180">
        <f t="shared" si="32"/>
        <v>0</v>
      </c>
      <c r="U180">
        <f t="shared" si="33"/>
        <v>0</v>
      </c>
      <c r="V180">
        <f t="shared" si="34"/>
        <v>0</v>
      </c>
      <c r="AF180">
        <v>1</v>
      </c>
      <c r="AG180">
        <v>1</v>
      </c>
      <c r="AH180">
        <v>1</v>
      </c>
      <c r="AI180">
        <f>IF(E180&gt;0,1,0)</f>
        <v>1</v>
      </c>
      <c r="AJ180">
        <f t="shared" si="39"/>
        <v>1</v>
      </c>
      <c r="AK180">
        <v>1</v>
      </c>
      <c r="AL180">
        <f t="shared" si="36"/>
        <v>0</v>
      </c>
      <c r="BV180" s="58" t="str">
        <f t="shared" si="21"/>
        <v>P175</v>
      </c>
    </row>
    <row r="181" spans="1:74" ht="12.75">
      <c r="A181" s="112" t="s">
        <v>814</v>
      </c>
      <c r="B181" s="117" t="s">
        <v>948</v>
      </c>
      <c r="C181" s="137" t="s">
        <v>995</v>
      </c>
      <c r="D181" s="115">
        <v>1</v>
      </c>
      <c r="E181" s="117"/>
      <c r="F181" s="136"/>
      <c r="G181" s="136"/>
      <c r="H181" s="117"/>
      <c r="I181" s="117"/>
      <c r="J181" s="117"/>
      <c r="K181" s="118"/>
      <c r="L181" s="120" t="s">
        <v>1158</v>
      </c>
      <c r="M181" s="117"/>
      <c r="N181" s="117"/>
      <c r="O181" s="117">
        <v>1</v>
      </c>
      <c r="R181">
        <f t="shared" si="37"/>
        <v>0</v>
      </c>
      <c r="S181">
        <f t="shared" si="38"/>
        <v>0</v>
      </c>
      <c r="T181">
        <f t="shared" si="32"/>
        <v>1</v>
      </c>
      <c r="U181">
        <f t="shared" si="33"/>
        <v>0</v>
      </c>
      <c r="V181">
        <f t="shared" si="34"/>
        <v>0</v>
      </c>
      <c r="AA181">
        <v>1</v>
      </c>
      <c r="AF181">
        <v>1</v>
      </c>
      <c r="AG181">
        <v>1</v>
      </c>
      <c r="AH181">
        <v>1</v>
      </c>
      <c r="AI181">
        <f>IF(E181&gt;0,1,0)</f>
        <v>0</v>
      </c>
      <c r="AJ181">
        <f t="shared" si="39"/>
        <v>0</v>
      </c>
      <c r="AL181">
        <f t="shared" si="36"/>
        <v>0</v>
      </c>
      <c r="AW181">
        <v>1</v>
      </c>
      <c r="BV181" s="58" t="str">
        <f t="shared" si="21"/>
        <v>P176</v>
      </c>
    </row>
    <row r="182" spans="1:74" ht="12.75">
      <c r="A182" s="1" t="s">
        <v>815</v>
      </c>
      <c r="B182" s="4">
        <v>20220040200180</v>
      </c>
      <c r="C182" s="14">
        <v>0.343601</v>
      </c>
      <c r="D182" s="3">
        <v>0</v>
      </c>
      <c r="E182" s="14">
        <v>0.65</v>
      </c>
      <c r="F182" s="97" t="s">
        <v>976</v>
      </c>
      <c r="G182" s="97">
        <v>0</v>
      </c>
      <c r="L182" s="1" t="s">
        <v>986</v>
      </c>
      <c r="M182">
        <v>1</v>
      </c>
      <c r="R182">
        <f t="shared" si="37"/>
        <v>0</v>
      </c>
      <c r="S182">
        <f t="shared" si="38"/>
        <v>0</v>
      </c>
      <c r="T182">
        <f t="shared" si="32"/>
        <v>0</v>
      </c>
      <c r="U182">
        <f t="shared" si="33"/>
        <v>0</v>
      </c>
      <c r="V182">
        <f t="shared" si="34"/>
        <v>0</v>
      </c>
      <c r="AF182">
        <v>1</v>
      </c>
      <c r="AG182">
        <v>1</v>
      </c>
      <c r="AH182">
        <v>1</v>
      </c>
      <c r="AI182">
        <f>IF(E182&gt;0,1,0)</f>
        <v>1</v>
      </c>
      <c r="AJ182">
        <f t="shared" si="39"/>
        <v>1</v>
      </c>
      <c r="AK182">
        <v>1</v>
      </c>
      <c r="AL182">
        <f t="shared" si="36"/>
        <v>0</v>
      </c>
      <c r="BV182" s="58" t="str">
        <f t="shared" si="21"/>
        <v>P177</v>
      </c>
    </row>
    <row r="183" spans="1:74" ht="12.75">
      <c r="A183" s="1" t="s">
        <v>817</v>
      </c>
      <c r="B183" s="4">
        <v>20220040200208</v>
      </c>
      <c r="C183" s="14">
        <v>0.324684</v>
      </c>
      <c r="D183" s="3">
        <v>0</v>
      </c>
      <c r="E183" s="14">
        <v>0.52</v>
      </c>
      <c r="F183" s="148" t="s">
        <v>976</v>
      </c>
      <c r="G183" s="136">
        <v>0</v>
      </c>
      <c r="L183" s="1" t="s">
        <v>986</v>
      </c>
      <c r="M183">
        <v>1</v>
      </c>
      <c r="R183">
        <f t="shared" si="37"/>
        <v>0</v>
      </c>
      <c r="S183">
        <f t="shared" si="38"/>
        <v>0</v>
      </c>
      <c r="T183">
        <f t="shared" si="32"/>
        <v>0</v>
      </c>
      <c r="U183">
        <f t="shared" si="33"/>
        <v>0</v>
      </c>
      <c r="V183">
        <f t="shared" si="34"/>
        <v>0</v>
      </c>
      <c r="AF183">
        <v>1</v>
      </c>
      <c r="AG183">
        <v>1</v>
      </c>
      <c r="AH183">
        <v>1</v>
      </c>
      <c r="AI183">
        <f>IF(E183&gt;0,1,0)</f>
        <v>1</v>
      </c>
      <c r="AJ183">
        <f t="shared" si="39"/>
        <v>1</v>
      </c>
      <c r="AK183">
        <v>1</v>
      </c>
      <c r="AL183">
        <f t="shared" si="36"/>
        <v>0</v>
      </c>
      <c r="BV183" s="58" t="str">
        <f t="shared" si="21"/>
        <v>P178</v>
      </c>
    </row>
    <row r="184" spans="1:74" ht="12.75">
      <c r="A184" s="53" t="s">
        <v>818</v>
      </c>
      <c r="B184" s="4">
        <v>20220040200180</v>
      </c>
      <c r="C184" s="146">
        <v>0.41</v>
      </c>
      <c r="D184" s="147">
        <v>1</v>
      </c>
      <c r="E184" s="52"/>
      <c r="F184" s="148"/>
      <c r="G184" s="148"/>
      <c r="H184" s="52"/>
      <c r="I184" s="52"/>
      <c r="J184" s="52"/>
      <c r="K184" s="149"/>
      <c r="L184" s="53" t="s">
        <v>986</v>
      </c>
      <c r="M184" s="52">
        <v>1</v>
      </c>
      <c r="N184" s="52"/>
      <c r="O184" s="52"/>
      <c r="P184" s="52"/>
      <c r="R184">
        <f t="shared" si="37"/>
        <v>0</v>
      </c>
      <c r="S184">
        <f t="shared" si="38"/>
        <v>0</v>
      </c>
      <c r="T184">
        <f t="shared" si="32"/>
        <v>0</v>
      </c>
      <c r="U184">
        <f t="shared" si="33"/>
        <v>0</v>
      </c>
      <c r="V184">
        <f t="shared" si="34"/>
        <v>0</v>
      </c>
      <c r="AF184">
        <v>1</v>
      </c>
      <c r="AG184">
        <v>1</v>
      </c>
      <c r="AH184">
        <v>1</v>
      </c>
      <c r="AI184">
        <f>IF(E184&gt;0,1,0)</f>
        <v>0</v>
      </c>
      <c r="AJ184">
        <f t="shared" si="39"/>
        <v>0</v>
      </c>
      <c r="AL184">
        <f t="shared" si="36"/>
        <v>0</v>
      </c>
      <c r="BV184" s="58" t="str">
        <f t="shared" si="21"/>
        <v>P179</v>
      </c>
    </row>
    <row r="185" spans="1:74" ht="12.75">
      <c r="A185" s="78" t="s">
        <v>819</v>
      </c>
      <c r="B185" s="113">
        <v>20220040200209</v>
      </c>
      <c r="C185" s="84">
        <v>0.366997</v>
      </c>
      <c r="D185" s="82">
        <v>0</v>
      </c>
      <c r="E185" s="77"/>
      <c r="F185" s="110"/>
      <c r="G185" s="110"/>
      <c r="H185" s="77"/>
      <c r="I185" s="77"/>
      <c r="J185" s="77"/>
      <c r="K185" s="81"/>
      <c r="L185" s="83" t="s">
        <v>1159</v>
      </c>
      <c r="M185" s="77"/>
      <c r="N185" s="77"/>
      <c r="O185" s="77"/>
      <c r="P185" s="77">
        <v>1</v>
      </c>
      <c r="R185">
        <f t="shared" si="37"/>
        <v>0</v>
      </c>
      <c r="S185">
        <f t="shared" si="38"/>
        <v>0</v>
      </c>
      <c r="T185">
        <f t="shared" si="32"/>
        <v>0</v>
      </c>
      <c r="U185">
        <f t="shared" si="33"/>
        <v>1</v>
      </c>
      <c r="V185">
        <f t="shared" si="34"/>
        <v>0</v>
      </c>
      <c r="AC185">
        <v>1</v>
      </c>
      <c r="AF185">
        <v>1</v>
      </c>
      <c r="AG185">
        <v>1</v>
      </c>
      <c r="AH185">
        <v>1</v>
      </c>
      <c r="AI185">
        <f>IF(B185&gt;200000000,1,0)</f>
        <v>1</v>
      </c>
      <c r="AJ185">
        <f t="shared" si="39"/>
        <v>0</v>
      </c>
      <c r="AL185">
        <f t="shared" si="36"/>
        <v>0</v>
      </c>
      <c r="BM185">
        <v>1</v>
      </c>
      <c r="BV185" s="58" t="str">
        <f t="shared" si="21"/>
        <v>P180</v>
      </c>
    </row>
    <row r="186" spans="1:74" ht="12.75">
      <c r="A186" s="1" t="s">
        <v>820</v>
      </c>
      <c r="C186" s="14">
        <v>0.368966</v>
      </c>
      <c r="D186" s="3">
        <v>0</v>
      </c>
      <c r="L186" s="1" t="s">
        <v>986</v>
      </c>
      <c r="M186">
        <v>1</v>
      </c>
      <c r="R186">
        <f t="shared" si="37"/>
        <v>0</v>
      </c>
      <c r="S186">
        <f t="shared" si="38"/>
        <v>0</v>
      </c>
      <c r="T186">
        <f t="shared" si="32"/>
        <v>0</v>
      </c>
      <c r="U186">
        <f t="shared" si="33"/>
        <v>0</v>
      </c>
      <c r="V186">
        <f t="shared" si="34"/>
        <v>0</v>
      </c>
      <c r="AF186">
        <v>1</v>
      </c>
      <c r="AG186">
        <v>1</v>
      </c>
      <c r="AH186">
        <v>1</v>
      </c>
      <c r="AI186">
        <f aca="true" t="shared" si="40" ref="AI186:AI203">IF(B186&gt;200000000,1,0)</f>
        <v>0</v>
      </c>
      <c r="AJ186">
        <f t="shared" si="39"/>
        <v>0</v>
      </c>
      <c r="AL186">
        <f t="shared" si="36"/>
        <v>0</v>
      </c>
      <c r="BV186" s="58" t="str">
        <f t="shared" si="21"/>
        <v>P181</v>
      </c>
    </row>
    <row r="187" spans="1:74" ht="12.75">
      <c r="A187" s="1" t="s">
        <v>821</v>
      </c>
      <c r="C187" s="14">
        <v>0.369815</v>
      </c>
      <c r="D187" s="3">
        <v>0</v>
      </c>
      <c r="L187" s="1" t="s">
        <v>986</v>
      </c>
      <c r="M187">
        <v>1</v>
      </c>
      <c r="R187">
        <f t="shared" si="37"/>
        <v>0</v>
      </c>
      <c r="S187">
        <f t="shared" si="38"/>
        <v>0</v>
      </c>
      <c r="T187">
        <f t="shared" si="32"/>
        <v>0</v>
      </c>
      <c r="U187">
        <f t="shared" si="33"/>
        <v>0</v>
      </c>
      <c r="V187">
        <f t="shared" si="34"/>
        <v>0</v>
      </c>
      <c r="AF187">
        <v>1</v>
      </c>
      <c r="AG187">
        <v>1</v>
      </c>
      <c r="AH187">
        <v>1</v>
      </c>
      <c r="AI187">
        <f t="shared" si="40"/>
        <v>0</v>
      </c>
      <c r="AJ187">
        <f t="shared" si="39"/>
        <v>0</v>
      </c>
      <c r="AL187">
        <f t="shared" si="36"/>
        <v>0</v>
      </c>
      <c r="BV187" s="58" t="str">
        <f t="shared" si="21"/>
        <v>P182</v>
      </c>
    </row>
    <row r="188" spans="1:74" ht="12.75">
      <c r="A188" s="1" t="s">
        <v>822</v>
      </c>
      <c r="C188" s="14">
        <v>0.390801</v>
      </c>
      <c r="D188" s="3">
        <v>0</v>
      </c>
      <c r="L188" s="1" t="s">
        <v>986</v>
      </c>
      <c r="M188">
        <v>1</v>
      </c>
      <c r="R188">
        <f t="shared" si="37"/>
        <v>0</v>
      </c>
      <c r="S188">
        <f t="shared" si="38"/>
        <v>0</v>
      </c>
      <c r="T188">
        <f t="shared" si="32"/>
        <v>0</v>
      </c>
      <c r="U188">
        <f t="shared" si="33"/>
        <v>0</v>
      </c>
      <c r="V188">
        <f t="shared" si="34"/>
        <v>0</v>
      </c>
      <c r="AF188">
        <v>1</v>
      </c>
      <c r="AG188">
        <v>1</v>
      </c>
      <c r="AH188">
        <v>1</v>
      </c>
      <c r="AI188">
        <f t="shared" si="40"/>
        <v>0</v>
      </c>
      <c r="AJ188">
        <f t="shared" si="39"/>
        <v>0</v>
      </c>
      <c r="AL188">
        <f t="shared" si="36"/>
        <v>0</v>
      </c>
      <c r="BV188" s="58" t="str">
        <f t="shared" si="21"/>
        <v>P183</v>
      </c>
    </row>
    <row r="189" spans="1:74" ht="12.75">
      <c r="A189" s="1" t="s">
        <v>823</v>
      </c>
      <c r="C189" s="14">
        <v>0.431933</v>
      </c>
      <c r="D189" s="3">
        <v>0</v>
      </c>
      <c r="L189" s="1" t="s">
        <v>986</v>
      </c>
      <c r="M189">
        <v>1</v>
      </c>
      <c r="R189">
        <f t="shared" si="37"/>
        <v>0</v>
      </c>
      <c r="S189">
        <f t="shared" si="38"/>
        <v>0</v>
      </c>
      <c r="T189">
        <f t="shared" si="32"/>
        <v>0</v>
      </c>
      <c r="U189">
        <f t="shared" si="33"/>
        <v>0</v>
      </c>
      <c r="V189">
        <f t="shared" si="34"/>
        <v>0</v>
      </c>
      <c r="AF189">
        <v>1</v>
      </c>
      <c r="AG189">
        <v>1</v>
      </c>
      <c r="AH189">
        <v>1</v>
      </c>
      <c r="AI189">
        <f t="shared" si="40"/>
        <v>0</v>
      </c>
      <c r="AJ189">
        <f t="shared" si="39"/>
        <v>0</v>
      </c>
      <c r="AL189">
        <f t="shared" si="36"/>
        <v>0</v>
      </c>
      <c r="BV189" s="58" t="str">
        <f t="shared" si="21"/>
        <v>P184</v>
      </c>
    </row>
    <row r="190" spans="1:74" ht="12.75">
      <c r="A190" s="1" t="s">
        <v>824</v>
      </c>
      <c r="C190" s="14">
        <v>0.393455</v>
      </c>
      <c r="D190" s="3">
        <v>1</v>
      </c>
      <c r="L190" s="1" t="s">
        <v>986</v>
      </c>
      <c r="M190">
        <v>1</v>
      </c>
      <c r="R190">
        <f t="shared" si="37"/>
        <v>0</v>
      </c>
      <c r="S190">
        <f t="shared" si="38"/>
        <v>0</v>
      </c>
      <c r="T190">
        <f t="shared" si="32"/>
        <v>0</v>
      </c>
      <c r="U190">
        <f t="shared" si="33"/>
        <v>0</v>
      </c>
      <c r="V190">
        <f t="shared" si="34"/>
        <v>0</v>
      </c>
      <c r="AF190">
        <v>1</v>
      </c>
      <c r="AG190">
        <v>1</v>
      </c>
      <c r="AH190">
        <f>AG190</f>
        <v>1</v>
      </c>
      <c r="AI190">
        <f t="shared" si="40"/>
        <v>0</v>
      </c>
      <c r="AJ190">
        <f t="shared" si="39"/>
        <v>0</v>
      </c>
      <c r="AL190">
        <f t="shared" si="36"/>
        <v>0</v>
      </c>
      <c r="BV190" s="58" t="str">
        <f t="shared" si="21"/>
        <v>P185</v>
      </c>
    </row>
    <row r="191" spans="1:74" ht="12.75">
      <c r="A191" s="1" t="s">
        <v>825</v>
      </c>
      <c r="C191" s="14">
        <v>1.14250998</v>
      </c>
      <c r="D191" s="3">
        <v>1</v>
      </c>
      <c r="L191" s="1" t="s">
        <v>986</v>
      </c>
      <c r="M191">
        <v>1</v>
      </c>
      <c r="R191">
        <f t="shared" si="37"/>
        <v>0</v>
      </c>
      <c r="S191">
        <f t="shared" si="38"/>
        <v>0</v>
      </c>
      <c r="T191">
        <f t="shared" si="32"/>
        <v>0</v>
      </c>
      <c r="U191">
        <f t="shared" si="33"/>
        <v>0</v>
      </c>
      <c r="V191">
        <f t="shared" si="34"/>
        <v>0</v>
      </c>
      <c r="AF191">
        <v>1</v>
      </c>
      <c r="AG191">
        <v>1</v>
      </c>
      <c r="AH191">
        <f aca="true" t="shared" si="41" ref="AH191:AH203">AG191</f>
        <v>1</v>
      </c>
      <c r="AI191">
        <f t="shared" si="40"/>
        <v>0</v>
      </c>
      <c r="AJ191">
        <f t="shared" si="39"/>
        <v>0</v>
      </c>
      <c r="AL191">
        <f t="shared" si="36"/>
        <v>0</v>
      </c>
      <c r="BV191" s="58" t="str">
        <f t="shared" si="21"/>
        <v>P186</v>
      </c>
    </row>
    <row r="192" spans="1:74" ht="12.75">
      <c r="A192" s="1" t="s">
        <v>778</v>
      </c>
      <c r="C192" s="14">
        <v>0.397877</v>
      </c>
      <c r="D192" s="3">
        <v>0</v>
      </c>
      <c r="L192" s="1" t="s">
        <v>986</v>
      </c>
      <c r="M192">
        <v>1</v>
      </c>
      <c r="R192">
        <f aca="true" t="shared" si="42" ref="R192:R201">IF(I192=1,M192,0)</f>
        <v>0</v>
      </c>
      <c r="S192">
        <f aca="true" t="shared" si="43" ref="S192:S200">IF(I192=1,N192,0)</f>
        <v>0</v>
      </c>
      <c r="T192">
        <f aca="true" t="shared" si="44" ref="T192:T200">O192</f>
        <v>0</v>
      </c>
      <c r="U192">
        <f aca="true" t="shared" si="45" ref="U192:U200">P192</f>
        <v>0</v>
      </c>
      <c r="V192">
        <f aca="true" t="shared" si="46" ref="V192:V200">Q192</f>
        <v>0</v>
      </c>
      <c r="AF192">
        <v>1</v>
      </c>
      <c r="AG192">
        <v>1</v>
      </c>
      <c r="AH192">
        <f t="shared" si="41"/>
        <v>1</v>
      </c>
      <c r="AI192">
        <f t="shared" si="40"/>
        <v>0</v>
      </c>
      <c r="AJ192">
        <f t="shared" si="39"/>
        <v>0</v>
      </c>
      <c r="AL192">
        <f t="shared" si="36"/>
        <v>0</v>
      </c>
      <c r="BV192" s="58" t="str">
        <f t="shared" si="21"/>
        <v>P187</v>
      </c>
    </row>
    <row r="193" spans="1:74" ht="12.75">
      <c r="A193" s="1" t="s">
        <v>779</v>
      </c>
      <c r="C193" s="14">
        <v>0.4</v>
      </c>
      <c r="D193" s="3">
        <v>0</v>
      </c>
      <c r="L193" s="1" t="s">
        <v>986</v>
      </c>
      <c r="M193">
        <v>1</v>
      </c>
      <c r="R193">
        <f t="shared" si="42"/>
        <v>0</v>
      </c>
      <c r="S193">
        <f t="shared" si="43"/>
        <v>0</v>
      </c>
      <c r="T193">
        <f t="shared" si="44"/>
        <v>0</v>
      </c>
      <c r="U193">
        <f t="shared" si="45"/>
        <v>0</v>
      </c>
      <c r="V193">
        <f t="shared" si="46"/>
        <v>0</v>
      </c>
      <c r="AF193">
        <v>1</v>
      </c>
      <c r="AG193">
        <v>1</v>
      </c>
      <c r="AH193">
        <f t="shared" si="41"/>
        <v>1</v>
      </c>
      <c r="AI193">
        <f t="shared" si="40"/>
        <v>0</v>
      </c>
      <c r="AJ193">
        <f t="shared" si="39"/>
        <v>0</v>
      </c>
      <c r="AL193">
        <f t="shared" si="36"/>
        <v>0</v>
      </c>
      <c r="BV193" s="58" t="str">
        <f t="shared" si="21"/>
        <v>P188</v>
      </c>
    </row>
    <row r="194" spans="1:74" ht="12.75">
      <c r="A194" s="112" t="s">
        <v>780</v>
      </c>
      <c r="B194" s="117"/>
      <c r="C194" s="117">
        <v>0.52</v>
      </c>
      <c r="D194" s="115">
        <v>0</v>
      </c>
      <c r="E194" s="117"/>
      <c r="F194" s="136"/>
      <c r="G194" s="136"/>
      <c r="H194" s="117"/>
      <c r="I194" s="117"/>
      <c r="J194" s="117"/>
      <c r="K194" s="118"/>
      <c r="L194" s="120" t="s">
        <v>787</v>
      </c>
      <c r="M194" s="117"/>
      <c r="N194" s="117"/>
      <c r="O194" s="117">
        <v>1</v>
      </c>
      <c r="R194">
        <f t="shared" si="42"/>
        <v>0</v>
      </c>
      <c r="S194">
        <f t="shared" si="43"/>
        <v>0</v>
      </c>
      <c r="T194">
        <f t="shared" si="44"/>
        <v>1</v>
      </c>
      <c r="U194">
        <f t="shared" si="45"/>
        <v>0</v>
      </c>
      <c r="V194">
        <f t="shared" si="46"/>
        <v>0</v>
      </c>
      <c r="AA194">
        <v>1</v>
      </c>
      <c r="AF194">
        <v>1</v>
      </c>
      <c r="AG194">
        <v>1</v>
      </c>
      <c r="AH194">
        <f t="shared" si="41"/>
        <v>1</v>
      </c>
      <c r="AI194">
        <f t="shared" si="40"/>
        <v>0</v>
      </c>
      <c r="AJ194">
        <f t="shared" si="39"/>
        <v>0</v>
      </c>
      <c r="AL194">
        <f t="shared" si="36"/>
        <v>0</v>
      </c>
      <c r="AT194">
        <v>1</v>
      </c>
      <c r="BV194" s="58" t="str">
        <f t="shared" si="21"/>
        <v>P189</v>
      </c>
    </row>
    <row r="195" spans="1:74" ht="12.75">
      <c r="A195" s="1" t="s">
        <v>781</v>
      </c>
      <c r="C195" s="14">
        <v>0.49</v>
      </c>
      <c r="D195" s="3">
        <v>0</v>
      </c>
      <c r="L195" s="1" t="s">
        <v>986</v>
      </c>
      <c r="M195">
        <v>1</v>
      </c>
      <c r="R195">
        <f t="shared" si="42"/>
        <v>0</v>
      </c>
      <c r="S195">
        <f t="shared" si="43"/>
        <v>0</v>
      </c>
      <c r="T195">
        <f t="shared" si="44"/>
        <v>0</v>
      </c>
      <c r="U195">
        <f t="shared" si="45"/>
        <v>0</v>
      </c>
      <c r="V195">
        <f t="shared" si="46"/>
        <v>0</v>
      </c>
      <c r="AF195">
        <v>1</v>
      </c>
      <c r="AG195">
        <v>1</v>
      </c>
      <c r="AH195">
        <f t="shared" si="41"/>
        <v>1</v>
      </c>
      <c r="AI195">
        <f t="shared" si="40"/>
        <v>0</v>
      </c>
      <c r="AJ195">
        <f t="shared" si="39"/>
        <v>0</v>
      </c>
      <c r="AL195">
        <f t="shared" si="36"/>
        <v>0</v>
      </c>
      <c r="BV195" s="58" t="str">
        <f t="shared" si="21"/>
        <v>P190</v>
      </c>
    </row>
    <row r="196" spans="1:74" ht="12.75">
      <c r="A196" s="1" t="s">
        <v>782</v>
      </c>
      <c r="C196" s="14">
        <v>0.49</v>
      </c>
      <c r="D196" s="3">
        <v>0</v>
      </c>
      <c r="L196" s="1" t="s">
        <v>986</v>
      </c>
      <c r="M196">
        <v>1</v>
      </c>
      <c r="R196">
        <f t="shared" si="42"/>
        <v>0</v>
      </c>
      <c r="S196">
        <f t="shared" si="43"/>
        <v>0</v>
      </c>
      <c r="T196">
        <f t="shared" si="44"/>
        <v>0</v>
      </c>
      <c r="U196">
        <f t="shared" si="45"/>
        <v>0</v>
      </c>
      <c r="V196">
        <f t="shared" si="46"/>
        <v>0</v>
      </c>
      <c r="AF196">
        <v>1</v>
      </c>
      <c r="AG196">
        <v>1</v>
      </c>
      <c r="AH196">
        <f t="shared" si="41"/>
        <v>1</v>
      </c>
      <c r="AI196">
        <f t="shared" si="40"/>
        <v>0</v>
      </c>
      <c r="AJ196">
        <f t="shared" si="39"/>
        <v>0</v>
      </c>
      <c r="AL196">
        <f t="shared" si="36"/>
        <v>0</v>
      </c>
      <c r="BV196" s="58" t="str">
        <f t="shared" si="21"/>
        <v>P191</v>
      </c>
    </row>
    <row r="197" spans="1:74" ht="12.75">
      <c r="A197" s="1" t="s">
        <v>783</v>
      </c>
      <c r="C197" s="14">
        <v>0.4</v>
      </c>
      <c r="D197" s="3">
        <v>1</v>
      </c>
      <c r="L197" s="1" t="s">
        <v>986</v>
      </c>
      <c r="M197">
        <v>1</v>
      </c>
      <c r="R197">
        <f t="shared" si="42"/>
        <v>0</v>
      </c>
      <c r="S197">
        <f t="shared" si="43"/>
        <v>0</v>
      </c>
      <c r="T197">
        <f t="shared" si="44"/>
        <v>0</v>
      </c>
      <c r="U197">
        <f t="shared" si="45"/>
        <v>0</v>
      </c>
      <c r="V197">
        <f t="shared" si="46"/>
        <v>0</v>
      </c>
      <c r="AF197">
        <v>1</v>
      </c>
      <c r="AG197">
        <v>1</v>
      </c>
      <c r="AH197">
        <f t="shared" si="41"/>
        <v>1</v>
      </c>
      <c r="AI197">
        <f t="shared" si="40"/>
        <v>0</v>
      </c>
      <c r="AJ197">
        <f t="shared" si="39"/>
        <v>0</v>
      </c>
      <c r="AL197">
        <f t="shared" si="36"/>
        <v>0</v>
      </c>
      <c r="BV197" s="58" t="str">
        <f t="shared" si="21"/>
        <v>P192</v>
      </c>
    </row>
    <row r="198" spans="1:74" ht="12.75">
      <c r="A198" s="1" t="s">
        <v>784</v>
      </c>
      <c r="C198" s="14">
        <v>0.47</v>
      </c>
      <c r="D198" s="3">
        <v>1</v>
      </c>
      <c r="L198" s="1" t="s">
        <v>986</v>
      </c>
      <c r="M198">
        <v>1</v>
      </c>
      <c r="R198">
        <f t="shared" si="42"/>
        <v>0</v>
      </c>
      <c r="S198">
        <f t="shared" si="43"/>
        <v>0</v>
      </c>
      <c r="T198">
        <f t="shared" si="44"/>
        <v>0</v>
      </c>
      <c r="U198">
        <f t="shared" si="45"/>
        <v>0</v>
      </c>
      <c r="V198">
        <f t="shared" si="46"/>
        <v>0</v>
      </c>
      <c r="AF198">
        <v>1</v>
      </c>
      <c r="AG198">
        <v>1</v>
      </c>
      <c r="AH198">
        <f t="shared" si="41"/>
        <v>1</v>
      </c>
      <c r="AI198">
        <f t="shared" si="40"/>
        <v>0</v>
      </c>
      <c r="AJ198">
        <f t="shared" si="39"/>
        <v>0</v>
      </c>
      <c r="AL198">
        <f t="shared" si="36"/>
        <v>0</v>
      </c>
      <c r="BV198" s="58" t="str">
        <f t="shared" si="21"/>
        <v>P193</v>
      </c>
    </row>
    <row r="199" spans="1:74" ht="12.75">
      <c r="A199" s="1" t="s">
        <v>785</v>
      </c>
      <c r="C199" s="14">
        <v>0.32</v>
      </c>
      <c r="D199" s="3">
        <v>0</v>
      </c>
      <c r="L199" s="1" t="s">
        <v>986</v>
      </c>
      <c r="M199">
        <v>1</v>
      </c>
      <c r="R199">
        <f t="shared" si="42"/>
        <v>0</v>
      </c>
      <c r="S199">
        <f t="shared" si="43"/>
        <v>0</v>
      </c>
      <c r="T199">
        <f t="shared" si="44"/>
        <v>0</v>
      </c>
      <c r="U199">
        <f t="shared" si="45"/>
        <v>0</v>
      </c>
      <c r="V199">
        <f t="shared" si="46"/>
        <v>0</v>
      </c>
      <c r="AF199">
        <v>1</v>
      </c>
      <c r="AG199">
        <v>1</v>
      </c>
      <c r="AH199">
        <f t="shared" si="41"/>
        <v>1</v>
      </c>
      <c r="AI199">
        <f t="shared" si="40"/>
        <v>0</v>
      </c>
      <c r="AJ199">
        <f t="shared" si="39"/>
        <v>0</v>
      </c>
      <c r="AL199">
        <f t="shared" si="36"/>
        <v>0</v>
      </c>
      <c r="BV199" s="58" t="str">
        <f t="shared" si="21"/>
        <v>P194</v>
      </c>
    </row>
    <row r="200" spans="1:74" ht="12.75">
      <c r="A200" s="1" t="s">
        <v>786</v>
      </c>
      <c r="C200">
        <v>0.31</v>
      </c>
      <c r="D200" s="3">
        <v>0</v>
      </c>
      <c r="L200" s="1" t="s">
        <v>986</v>
      </c>
      <c r="M200">
        <v>1</v>
      </c>
      <c r="R200">
        <f t="shared" si="42"/>
        <v>0</v>
      </c>
      <c r="S200">
        <f t="shared" si="43"/>
        <v>0</v>
      </c>
      <c r="T200">
        <f t="shared" si="44"/>
        <v>0</v>
      </c>
      <c r="U200">
        <f t="shared" si="45"/>
        <v>0</v>
      </c>
      <c r="V200">
        <f t="shared" si="46"/>
        <v>0</v>
      </c>
      <c r="AF200">
        <v>1</v>
      </c>
      <c r="AG200">
        <v>1</v>
      </c>
      <c r="AH200">
        <f t="shared" si="41"/>
        <v>1</v>
      </c>
      <c r="AI200">
        <f t="shared" si="40"/>
        <v>0</v>
      </c>
      <c r="AJ200">
        <f t="shared" si="39"/>
        <v>0</v>
      </c>
      <c r="AL200">
        <f t="shared" si="36"/>
        <v>0</v>
      </c>
      <c r="BV200" s="58" t="str">
        <f t="shared" si="21"/>
        <v>P195</v>
      </c>
    </row>
    <row r="201" spans="1:74" ht="12.75">
      <c r="A201" s="1" t="s">
        <v>332</v>
      </c>
      <c r="L201" s="1"/>
      <c r="M201">
        <v>1</v>
      </c>
      <c r="R201">
        <f t="shared" si="42"/>
        <v>0</v>
      </c>
      <c r="AF201">
        <v>1</v>
      </c>
      <c r="AG201">
        <v>1</v>
      </c>
      <c r="AH201">
        <f t="shared" si="41"/>
        <v>1</v>
      </c>
      <c r="AI201">
        <f t="shared" si="40"/>
        <v>0</v>
      </c>
      <c r="AJ201">
        <f t="shared" si="39"/>
        <v>0</v>
      </c>
      <c r="AL201">
        <f t="shared" si="36"/>
        <v>0</v>
      </c>
      <c r="BV201" s="58" t="str">
        <f t="shared" si="21"/>
        <v>P196</v>
      </c>
    </row>
    <row r="202" spans="1:74" ht="12.75">
      <c r="A202" s="1" t="s">
        <v>333</v>
      </c>
      <c r="B202" t="s">
        <v>335</v>
      </c>
      <c r="L202" s="1"/>
      <c r="AH202">
        <f t="shared" si="41"/>
        <v>0</v>
      </c>
      <c r="AI202">
        <v>0</v>
      </c>
      <c r="AJ202">
        <f t="shared" si="39"/>
        <v>0</v>
      </c>
      <c r="AL202">
        <f t="shared" si="36"/>
        <v>0</v>
      </c>
      <c r="BV202" s="58" t="str">
        <f t="shared" si="21"/>
        <v>P197</v>
      </c>
    </row>
    <row r="203" spans="1:74" ht="12.75">
      <c r="A203" s="1" t="s">
        <v>334</v>
      </c>
      <c r="L203" s="1"/>
      <c r="M203">
        <v>1</v>
      </c>
      <c r="AF203">
        <v>1</v>
      </c>
      <c r="AG203">
        <v>1</v>
      </c>
      <c r="AH203">
        <f t="shared" si="41"/>
        <v>1</v>
      </c>
      <c r="AI203">
        <f t="shared" si="40"/>
        <v>0</v>
      </c>
      <c r="AJ203">
        <f t="shared" si="39"/>
        <v>0</v>
      </c>
      <c r="AL203">
        <f t="shared" si="36"/>
        <v>0</v>
      </c>
      <c r="BV203" s="58" t="str">
        <f t="shared" si="21"/>
        <v>P198</v>
      </c>
    </row>
    <row r="204" ht="12.75">
      <c r="A204" s="1"/>
    </row>
    <row r="205" spans="7:73" ht="12.75">
      <c r="G205" s="20" t="s">
        <v>965</v>
      </c>
      <c r="H205" s="9">
        <f>SUM(I2:I200)</f>
        <v>124</v>
      </c>
      <c r="M205">
        <f>SUM(M2:M203)</f>
        <v>117</v>
      </c>
      <c r="N205">
        <f aca="true" t="shared" si="47" ref="N205:BU205">SUM(N2:N203)</f>
        <v>37</v>
      </c>
      <c r="O205">
        <f t="shared" si="47"/>
        <v>33</v>
      </c>
      <c r="P205">
        <f t="shared" si="47"/>
        <v>5</v>
      </c>
      <c r="Q205">
        <f t="shared" si="47"/>
        <v>5</v>
      </c>
      <c r="R205">
        <f t="shared" si="47"/>
        <v>83</v>
      </c>
      <c r="S205">
        <f t="shared" si="47"/>
        <v>34</v>
      </c>
      <c r="T205">
        <f t="shared" si="47"/>
        <v>33</v>
      </c>
      <c r="U205">
        <f t="shared" si="47"/>
        <v>5</v>
      </c>
      <c r="V205">
        <f t="shared" si="47"/>
        <v>5</v>
      </c>
      <c r="W205">
        <f t="shared" si="47"/>
        <v>57</v>
      </c>
      <c r="X205">
        <f t="shared" si="47"/>
        <v>25</v>
      </c>
      <c r="Y205">
        <f t="shared" si="47"/>
        <v>19</v>
      </c>
      <c r="Z205">
        <f t="shared" si="47"/>
        <v>13</v>
      </c>
      <c r="AA205">
        <f t="shared" si="47"/>
        <v>19</v>
      </c>
      <c r="AB205">
        <f t="shared" si="47"/>
        <v>11</v>
      </c>
      <c r="AC205">
        <f t="shared" si="47"/>
        <v>3</v>
      </c>
      <c r="AD205">
        <f t="shared" si="47"/>
        <v>2</v>
      </c>
      <c r="AE205">
        <f t="shared" si="47"/>
        <v>3</v>
      </c>
      <c r="AF205">
        <f t="shared" si="47"/>
        <v>197</v>
      </c>
      <c r="AG205">
        <f t="shared" si="47"/>
        <v>195</v>
      </c>
      <c r="AH205">
        <f t="shared" si="47"/>
        <v>195</v>
      </c>
      <c r="AI205">
        <f t="shared" si="47"/>
        <v>154</v>
      </c>
      <c r="AJ205">
        <f t="shared" si="47"/>
        <v>148</v>
      </c>
      <c r="AK205">
        <f t="shared" si="47"/>
        <v>145</v>
      </c>
      <c r="AL205" t="e">
        <f t="shared" si="47"/>
        <v>#REF!</v>
      </c>
      <c r="AM205">
        <f t="shared" si="47"/>
        <v>0</v>
      </c>
      <c r="AN205">
        <f t="shared" si="47"/>
        <v>24</v>
      </c>
      <c r="AO205">
        <f t="shared" si="47"/>
        <v>0</v>
      </c>
      <c r="AP205">
        <f t="shared" si="47"/>
        <v>1</v>
      </c>
      <c r="AQ205">
        <f t="shared" si="47"/>
        <v>11</v>
      </c>
      <c r="AR205">
        <f t="shared" si="47"/>
        <v>4</v>
      </c>
      <c r="AS205">
        <f t="shared" si="47"/>
        <v>0</v>
      </c>
      <c r="AT205">
        <f t="shared" si="47"/>
        <v>13</v>
      </c>
      <c r="AU205">
        <f t="shared" si="47"/>
        <v>1</v>
      </c>
      <c r="AV205">
        <f t="shared" si="47"/>
        <v>0</v>
      </c>
      <c r="AW205">
        <f t="shared" si="47"/>
        <v>5</v>
      </c>
      <c r="AX205">
        <f t="shared" si="47"/>
        <v>3</v>
      </c>
      <c r="AY205">
        <f t="shared" si="47"/>
        <v>1</v>
      </c>
      <c r="AZ205">
        <f t="shared" si="47"/>
        <v>0</v>
      </c>
      <c r="BA205">
        <f t="shared" si="47"/>
        <v>0</v>
      </c>
      <c r="BB205">
        <f t="shared" si="47"/>
        <v>8</v>
      </c>
      <c r="BC205">
        <f t="shared" si="47"/>
        <v>0</v>
      </c>
      <c r="BD205">
        <f t="shared" si="47"/>
        <v>0</v>
      </c>
      <c r="BE205">
        <f t="shared" si="47"/>
        <v>2</v>
      </c>
      <c r="BF205">
        <f t="shared" si="47"/>
        <v>3</v>
      </c>
      <c r="BG205">
        <f t="shared" si="47"/>
        <v>0</v>
      </c>
      <c r="BH205">
        <f t="shared" si="47"/>
        <v>0</v>
      </c>
      <c r="BI205">
        <f t="shared" si="47"/>
        <v>0</v>
      </c>
      <c r="BJ205">
        <f t="shared" si="47"/>
        <v>0</v>
      </c>
      <c r="BK205">
        <f t="shared" si="47"/>
        <v>1</v>
      </c>
      <c r="BL205">
        <f t="shared" si="47"/>
        <v>0</v>
      </c>
      <c r="BM205">
        <f t="shared" si="47"/>
        <v>2</v>
      </c>
      <c r="BN205">
        <f t="shared" si="47"/>
        <v>1</v>
      </c>
      <c r="BO205">
        <f t="shared" si="47"/>
        <v>1</v>
      </c>
      <c r="BP205">
        <f t="shared" si="47"/>
        <v>1</v>
      </c>
      <c r="BQ205">
        <f t="shared" si="47"/>
        <v>0</v>
      </c>
      <c r="BR205">
        <f t="shared" si="47"/>
        <v>0</v>
      </c>
      <c r="BS205">
        <f t="shared" si="47"/>
        <v>0</v>
      </c>
      <c r="BT205">
        <f t="shared" si="47"/>
        <v>0</v>
      </c>
      <c r="BU205">
        <f t="shared" si="47"/>
        <v>0</v>
      </c>
    </row>
    <row r="206" spans="7:12" ht="12.75">
      <c r="G206" s="20" t="s">
        <v>926</v>
      </c>
      <c r="H206" s="9">
        <f>SUM(M205:Q205)</f>
        <v>197</v>
      </c>
      <c r="K206" s="7">
        <f>SUM(R205:V205)</f>
        <v>160</v>
      </c>
      <c r="L206" s="9" t="s">
        <v>1009</v>
      </c>
    </row>
    <row r="207" spans="7:12" ht="12.75">
      <c r="G207" s="20" t="s">
        <v>971</v>
      </c>
      <c r="H207" s="9">
        <f>M205</f>
        <v>117</v>
      </c>
      <c r="I207" s="23">
        <f>H207/$H$206</f>
        <v>0.5939086294416244</v>
      </c>
      <c r="J207" s="176">
        <f>K207/$K$206</f>
        <v>0.51875</v>
      </c>
      <c r="K207" s="7">
        <f>R205</f>
        <v>83</v>
      </c>
      <c r="L207" s="175" t="s">
        <v>971</v>
      </c>
    </row>
    <row r="208" spans="7:12" ht="12.75">
      <c r="G208" s="20" t="s">
        <v>1001</v>
      </c>
      <c r="H208" s="9">
        <f>M205+N205</f>
        <v>154</v>
      </c>
      <c r="I208" s="23">
        <f>H208/$H$206</f>
        <v>0.7817258883248731</v>
      </c>
      <c r="J208" s="176">
        <f>K208/$K$206</f>
        <v>0.73125</v>
      </c>
      <c r="K208" s="7">
        <f>S205+R205</f>
        <v>117</v>
      </c>
      <c r="L208" s="175" t="s">
        <v>1001</v>
      </c>
    </row>
    <row r="209" spans="7:12" ht="12.75">
      <c r="G209" s="20" t="s">
        <v>1002</v>
      </c>
      <c r="H209" s="9">
        <f>H208+O205</f>
        <v>187</v>
      </c>
      <c r="I209" s="23">
        <f>H209/$H$206</f>
        <v>0.949238578680203</v>
      </c>
      <c r="J209" s="176">
        <f>K209/$K$206</f>
        <v>0.9375</v>
      </c>
      <c r="K209" s="7">
        <f>K208+T205</f>
        <v>150</v>
      </c>
      <c r="L209" s="175" t="s">
        <v>1002</v>
      </c>
    </row>
    <row r="210" spans="7:12" ht="12.75">
      <c r="G210" s="20" t="s">
        <v>1019</v>
      </c>
      <c r="H210" s="9">
        <f>H209+Q205</f>
        <v>192</v>
      </c>
      <c r="I210" s="23">
        <f>H210/$H$206</f>
        <v>0.9746192893401016</v>
      </c>
      <c r="J210" s="176">
        <f>K210/$K$206</f>
        <v>0.96875</v>
      </c>
      <c r="K210" s="7">
        <f>K209+V205</f>
        <v>155</v>
      </c>
      <c r="L210" s="175" t="s">
        <v>1019</v>
      </c>
    </row>
    <row r="211" spans="13:73" ht="209.25">
      <c r="M211" s="6" t="s">
        <v>971</v>
      </c>
      <c r="N211" s="6" t="s">
        <v>972</v>
      </c>
      <c r="O211" s="6" t="s">
        <v>973</v>
      </c>
      <c r="P211" s="6" t="s">
        <v>949</v>
      </c>
      <c r="Q211" s="6" t="s">
        <v>974</v>
      </c>
      <c r="R211" s="6" t="s">
        <v>960</v>
      </c>
      <c r="S211" s="6" t="s">
        <v>961</v>
      </c>
      <c r="T211" s="6" t="s">
        <v>962</v>
      </c>
      <c r="U211" s="6" t="s">
        <v>964</v>
      </c>
      <c r="V211" s="6" t="s">
        <v>963</v>
      </c>
      <c r="W211" s="6" t="s">
        <v>1099</v>
      </c>
      <c r="X211" s="6" t="s">
        <v>1100</v>
      </c>
      <c r="Y211" s="6" t="s">
        <v>1101</v>
      </c>
      <c r="Z211" s="6" t="s">
        <v>1102</v>
      </c>
      <c r="AA211" s="6" t="s">
        <v>1103</v>
      </c>
      <c r="AB211" s="6" t="s">
        <v>1104</v>
      </c>
      <c r="AC211" s="6" t="s">
        <v>1105</v>
      </c>
      <c r="AD211" s="6" t="s">
        <v>1106</v>
      </c>
      <c r="AE211" s="6" t="s">
        <v>1107</v>
      </c>
      <c r="AF211" s="6" t="str">
        <f aca="true" t="shared" si="48" ref="AF211:AL211">AF165</f>
        <v>Started SB's</v>
      </c>
      <c r="AG211" s="6" t="str">
        <f t="shared" si="48"/>
        <v>SB's Sent for Classification</v>
      </c>
      <c r="AH211" s="6" t="str">
        <f t="shared" si="48"/>
        <v>SB's classified</v>
      </c>
      <c r="AI211" s="6" t="str">
        <f t="shared" si="48"/>
        <v>Started hybrid mounted</v>
      </c>
      <c r="AJ211" s="6" t="str">
        <f t="shared" si="48"/>
        <v>Started wire bonding</v>
      </c>
      <c r="AK211" s="6" t="str">
        <f t="shared" si="48"/>
        <v>Modules sent for classification</v>
      </c>
      <c r="AL211" s="6" t="str">
        <f t="shared" si="48"/>
        <v>QA completed</v>
      </c>
      <c r="AM211" s="6" t="s">
        <v>1113</v>
      </c>
      <c r="AN211" s="6" t="s">
        <v>1114</v>
      </c>
      <c r="AO211" s="6" t="s">
        <v>1115</v>
      </c>
      <c r="AP211" s="6" t="s">
        <v>1116</v>
      </c>
      <c r="AQ211" s="6" t="s">
        <v>1117</v>
      </c>
      <c r="AR211" s="6" t="s">
        <v>1118</v>
      </c>
      <c r="AS211" s="6" t="s">
        <v>1119</v>
      </c>
      <c r="AT211" s="47" t="s">
        <v>861</v>
      </c>
      <c r="AU211" s="47" t="str">
        <f>AU165</f>
        <v>Hold SB Others</v>
      </c>
      <c r="AV211" s="47" t="str">
        <f aca="true" t="shared" si="49" ref="AV211:BU211">AV165</f>
        <v>Holde Module out of Pass Limit</v>
      </c>
      <c r="AW211" s="47" t="str">
        <f t="shared" si="49"/>
        <v>Hold I(500V)&gt;4uA W/O MD&lt;350V</v>
      </c>
      <c r="AX211" s="47" t="str">
        <f t="shared" si="49"/>
        <v>Hold MD&lt;350V</v>
      </c>
      <c r="AY211" s="47" t="str">
        <f t="shared" si="49"/>
        <v>Hold Abnormally long current decay, &gt;1hr</v>
      </c>
      <c r="AZ211" s="47" t="str">
        <f t="shared" si="49"/>
        <v>Hold Lost ch. &gt;7/side, &gt;15/total</v>
      </c>
      <c r="BA211" s="47" t="str">
        <f t="shared" si="49"/>
        <v>Hold Bad s-curves &gt;0.3fC (th^2&gt;0.1fC^2)</v>
      </c>
      <c r="BB211" s="47" t="str">
        <f t="shared" si="49"/>
        <v>Hold Others</v>
      </c>
      <c r="BC211" s="47" t="str">
        <f t="shared" si="49"/>
        <v>replacing ASIC</v>
      </c>
      <c r="BD211" s="47" t="str">
        <f t="shared" si="49"/>
        <v>replacing PA</v>
      </c>
      <c r="BE211" s="47" t="str">
        <f t="shared" si="49"/>
        <v>rebonding wires</v>
      </c>
      <c r="BF211" s="47" t="str">
        <f t="shared" si="49"/>
        <v>replacing hybrid</v>
      </c>
      <c r="BG211" s="47" t="str">
        <f t="shared" si="49"/>
        <v>replacing connector</v>
      </c>
      <c r="BH211" s="47" t="str">
        <f>BH165</f>
        <v>replacing further visual inspe</v>
      </c>
      <c r="BI211" s="47" t="str">
        <f>BI165</f>
        <v>replacing cleaning</v>
      </c>
      <c r="BJ211" s="47" t="str">
        <f t="shared" si="49"/>
        <v>replacing others</v>
      </c>
      <c r="BK211" s="123" t="str">
        <f t="shared" si="49"/>
        <v>SB Fail sensor damaged</v>
      </c>
      <c r="BL211" s="123" t="str">
        <f t="shared" si="49"/>
        <v>SB Fail BB damaged</v>
      </c>
      <c r="BM211" s="123" t="str">
        <f t="shared" si="49"/>
        <v>SB Gross mechanical error</v>
      </c>
      <c r="BN211" s="123" t="str">
        <f t="shared" si="49"/>
        <v>SB Others</v>
      </c>
      <c r="BO211" s="123" t="str">
        <f t="shared" si="49"/>
        <v>Module sensor damaged</v>
      </c>
      <c r="BP211" s="123" t="str">
        <f t="shared" si="49"/>
        <v>Module BB damaged</v>
      </c>
      <c r="BQ211" s="123" t="str">
        <f t="shared" si="49"/>
        <v>Module gross mech error</v>
      </c>
      <c r="BR211" s="123" t="str">
        <f t="shared" si="49"/>
        <v>Module abnormal leakage I</v>
      </c>
      <c r="BS211" s="123" t="str">
        <f t="shared" si="49"/>
        <v>Module too many bad channels</v>
      </c>
      <c r="BT211" s="123" t="str">
        <f t="shared" si="49"/>
        <v>Module ASICs nonreplaceable</v>
      </c>
      <c r="BU211" s="123" t="str">
        <f t="shared" si="49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93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9"/>
  <sheetViews>
    <sheetView workbookViewId="0" topLeftCell="A420">
      <selection activeCell="B441" sqref="B44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1160</v>
      </c>
      <c r="B1" s="138" t="s">
        <v>1161</v>
      </c>
      <c r="C1" s="138" t="s">
        <v>1162</v>
      </c>
      <c r="D1" s="138" t="s">
        <v>1163</v>
      </c>
      <c r="E1" s="138" t="s">
        <v>1164</v>
      </c>
      <c r="F1" s="138" t="s">
        <v>1165</v>
      </c>
      <c r="G1" s="138" t="s">
        <v>1166</v>
      </c>
      <c r="H1" s="138" t="s">
        <v>1167</v>
      </c>
      <c r="I1" s="138" t="s">
        <v>1168</v>
      </c>
      <c r="J1" s="138" t="s">
        <v>1169</v>
      </c>
      <c r="K1" s="138" t="s">
        <v>1170</v>
      </c>
      <c r="L1" s="138" t="s">
        <v>1171</v>
      </c>
      <c r="M1" s="138" t="s">
        <v>1172</v>
      </c>
      <c r="N1" s="138" t="s">
        <v>1173</v>
      </c>
      <c r="O1" s="138" t="s">
        <v>1174</v>
      </c>
      <c r="P1" s="138" t="s">
        <v>1175</v>
      </c>
      <c r="Q1" s="138" t="s">
        <v>1176</v>
      </c>
      <c r="R1" s="138" t="s">
        <v>1177</v>
      </c>
      <c r="S1" s="138" t="s">
        <v>1178</v>
      </c>
      <c r="T1" s="138" t="s">
        <v>1179</v>
      </c>
      <c r="U1" s="138" t="s">
        <v>1180</v>
      </c>
      <c r="V1" s="138" t="s">
        <v>1181</v>
      </c>
    </row>
    <row r="2" spans="1:22" ht="12.75">
      <c r="A2" t="s">
        <v>1182</v>
      </c>
      <c r="B2" s="139" t="s">
        <v>1183</v>
      </c>
      <c r="C2" s="139" t="s">
        <v>1183</v>
      </c>
      <c r="D2" s="139" t="s">
        <v>1183</v>
      </c>
      <c r="E2" s="139" t="s">
        <v>1183</v>
      </c>
      <c r="F2" s="139" t="s">
        <v>1183</v>
      </c>
      <c r="G2" s="139" t="s">
        <v>1183</v>
      </c>
      <c r="H2" s="139" t="s">
        <v>1183</v>
      </c>
      <c r="I2" s="139" t="s">
        <v>1183</v>
      </c>
      <c r="J2" s="139" t="s">
        <v>1184</v>
      </c>
      <c r="K2" s="139" t="s">
        <v>1184</v>
      </c>
      <c r="L2" s="139" t="s">
        <v>1184</v>
      </c>
      <c r="M2" s="139" t="s">
        <v>1184</v>
      </c>
      <c r="N2" s="139" t="s">
        <v>1184</v>
      </c>
      <c r="O2" s="139" t="s">
        <v>1185</v>
      </c>
      <c r="P2" s="139" t="s">
        <v>1185</v>
      </c>
      <c r="Q2" s="139" t="s">
        <v>1184</v>
      </c>
      <c r="R2" s="139" t="s">
        <v>1185</v>
      </c>
      <c r="S2" s="139" t="s">
        <v>1185</v>
      </c>
      <c r="T2" s="139" t="s">
        <v>1184</v>
      </c>
      <c r="U2" s="139" t="s">
        <v>1185</v>
      </c>
      <c r="V2" s="139" t="s">
        <v>1185</v>
      </c>
    </row>
    <row r="3" spans="1:22" ht="12.75">
      <c r="A3" t="s">
        <v>1186</v>
      </c>
      <c r="B3" s="140">
        <v>30</v>
      </c>
      <c r="C3" s="140">
        <v>30</v>
      </c>
      <c r="D3" s="140">
        <v>100</v>
      </c>
      <c r="E3" s="140">
        <v>30</v>
      </c>
      <c r="F3" s="140">
        <v>10</v>
      </c>
      <c r="G3" s="140">
        <v>10</v>
      </c>
      <c r="H3" s="140">
        <v>10</v>
      </c>
      <c r="I3" s="140">
        <v>5</v>
      </c>
      <c r="J3" s="140">
        <v>0.13</v>
      </c>
      <c r="K3" s="140">
        <v>0.13</v>
      </c>
      <c r="L3" s="140">
        <v>0.13</v>
      </c>
      <c r="M3" s="140">
        <v>0.13</v>
      </c>
      <c r="N3" s="140">
        <v>0.13</v>
      </c>
      <c r="O3" s="140">
        <v>100</v>
      </c>
      <c r="P3" s="140">
        <v>100</v>
      </c>
      <c r="Q3" s="140">
        <v>3.145</v>
      </c>
      <c r="R3" s="140">
        <v>100</v>
      </c>
      <c r="S3" s="140">
        <v>100</v>
      </c>
      <c r="T3" s="140">
        <v>3.145</v>
      </c>
      <c r="U3" s="140">
        <v>320.126</v>
      </c>
      <c r="V3" s="140">
        <v>100</v>
      </c>
    </row>
    <row r="4" spans="1:14" ht="12.75">
      <c r="A4" t="s">
        <v>1187</v>
      </c>
      <c r="B4">
        <v>9.7</v>
      </c>
      <c r="C4" s="141">
        <v>-51.3</v>
      </c>
      <c r="D4">
        <v>29.2</v>
      </c>
      <c r="E4" s="141">
        <v>-33</v>
      </c>
      <c r="F4">
        <v>-5.9</v>
      </c>
      <c r="G4">
        <v>-2.9</v>
      </c>
      <c r="H4">
        <v>-6.2</v>
      </c>
      <c r="I4" s="141">
        <v>-52.9</v>
      </c>
      <c r="J4" s="141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1188</v>
      </c>
      <c r="B5">
        <v>10.2</v>
      </c>
      <c r="C5" s="141">
        <v>-51.1</v>
      </c>
      <c r="D5">
        <v>29.7</v>
      </c>
      <c r="E5" s="141">
        <v>-33</v>
      </c>
      <c r="F5">
        <v>-5.9</v>
      </c>
      <c r="G5">
        <v>-2.7</v>
      </c>
      <c r="H5">
        <v>-5.6</v>
      </c>
      <c r="I5" s="141">
        <v>-52.8</v>
      </c>
      <c r="J5" s="141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1189</v>
      </c>
      <c r="B6">
        <v>11.4</v>
      </c>
      <c r="C6" s="141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41">
        <v>-53</v>
      </c>
      <c r="J6" s="141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1190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1191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1192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1193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1194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1195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1196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1197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1198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1199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1200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41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1201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41">
        <v>-5.9</v>
      </c>
      <c r="J18" s="141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1202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41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1203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41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1204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41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1205</v>
      </c>
      <c r="B22">
        <v>-3</v>
      </c>
      <c r="C22">
        <v>-3</v>
      </c>
      <c r="D22">
        <v>34.4</v>
      </c>
      <c r="E22">
        <v>7.3</v>
      </c>
      <c r="F22" s="141">
        <v>-10.5</v>
      </c>
      <c r="G22">
        <v>-7</v>
      </c>
      <c r="H22">
        <v>-2.5</v>
      </c>
      <c r="I22">
        <v>-0.5</v>
      </c>
      <c r="J22" s="141">
        <v>-0.168</v>
      </c>
      <c r="K22">
        <v>0.092</v>
      </c>
      <c r="L22" s="141">
        <v>0.147</v>
      </c>
      <c r="M22">
        <v>-0.033</v>
      </c>
      <c r="N22">
        <v>-0.002</v>
      </c>
    </row>
    <row r="23" spans="1:14" ht="12.75">
      <c r="A23" t="s">
        <v>1206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41">
        <v>-0.167</v>
      </c>
      <c r="K23">
        <v>0.096</v>
      </c>
      <c r="L23" s="141">
        <v>0.141</v>
      </c>
      <c r="M23">
        <v>-0.033</v>
      </c>
      <c r="N23">
        <v>0</v>
      </c>
    </row>
    <row r="24" spans="1:14" ht="12.75">
      <c r="A24" t="s">
        <v>1207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41">
        <v>-0.173</v>
      </c>
      <c r="K24">
        <v>0.104</v>
      </c>
      <c r="L24" s="141">
        <v>0.151</v>
      </c>
      <c r="M24">
        <v>-0.024</v>
      </c>
      <c r="N24">
        <v>-0.008</v>
      </c>
    </row>
    <row r="25" spans="1:14" ht="12.75">
      <c r="A25" t="s">
        <v>1208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41">
        <v>-0.235</v>
      </c>
      <c r="K25">
        <v>0.096</v>
      </c>
      <c r="L25" s="141">
        <v>0.141</v>
      </c>
      <c r="M25">
        <v>-0.033</v>
      </c>
      <c r="N25">
        <v>0</v>
      </c>
    </row>
    <row r="26" spans="1:14" ht="12.75">
      <c r="A26" t="s">
        <v>1209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1210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41">
        <v>-0.252</v>
      </c>
      <c r="K27">
        <v>0.104</v>
      </c>
      <c r="L27" s="141">
        <v>0.151</v>
      </c>
      <c r="M27">
        <v>-0.024</v>
      </c>
      <c r="N27">
        <v>-0.008</v>
      </c>
    </row>
    <row r="28" spans="1:22" ht="12.75">
      <c r="A28" t="s">
        <v>1213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41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1214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41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1215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41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1216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41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1217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1218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41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1219</v>
      </c>
      <c r="B34" s="141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41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1220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1221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1222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1223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1224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1225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1226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1227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1228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1229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1230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41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1231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41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1232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41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1233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41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1234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41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1235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41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1236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1237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1238</v>
      </c>
      <c r="B53">
        <v>15.2</v>
      </c>
      <c r="C53">
        <v>-18.6</v>
      </c>
      <c r="D53" s="141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1239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1240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1241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1242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1243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1244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1245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41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1246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1247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41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1248</v>
      </c>
      <c r="B63">
        <v>13.1</v>
      </c>
      <c r="C63">
        <v>-11.9</v>
      </c>
      <c r="D63" s="141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1249</v>
      </c>
      <c r="B64">
        <v>17.4</v>
      </c>
      <c r="C64">
        <v>-13.8</v>
      </c>
      <c r="D64" s="141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1250</v>
      </c>
      <c r="B65">
        <v>19.4</v>
      </c>
      <c r="C65">
        <v>-11.3</v>
      </c>
      <c r="D65" s="141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1251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1252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1253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1254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41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1255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1256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1257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41">
        <v>-10.6</v>
      </c>
      <c r="H72">
        <v>-0.1</v>
      </c>
      <c r="I72" s="141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1258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41">
        <v>-10.9</v>
      </c>
      <c r="H73">
        <v>0.3</v>
      </c>
      <c r="I73" s="141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1259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41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1260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41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1261</v>
      </c>
      <c r="B76">
        <v>-7.3</v>
      </c>
      <c r="C76">
        <v>-21.8</v>
      </c>
      <c r="D76">
        <v>8.1</v>
      </c>
      <c r="E76" s="141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1262</v>
      </c>
      <c r="B77">
        <v>17</v>
      </c>
      <c r="C77">
        <v>-8.2</v>
      </c>
      <c r="D77">
        <v>75.2</v>
      </c>
      <c r="E77">
        <v>0.5</v>
      </c>
      <c r="F77">
        <v>-2.5</v>
      </c>
      <c r="G77" s="141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1263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41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1264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41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1265</v>
      </c>
      <c r="B80">
        <v>20.4</v>
      </c>
      <c r="C80">
        <v>6.6</v>
      </c>
      <c r="D80" s="141">
        <v>154.6</v>
      </c>
      <c r="E80" s="141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1266</v>
      </c>
      <c r="B81">
        <v>19.7</v>
      </c>
      <c r="C81">
        <v>7.1</v>
      </c>
      <c r="D81" s="141">
        <v>156.3</v>
      </c>
      <c r="E81" s="141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1267</v>
      </c>
      <c r="B82">
        <v>22.2</v>
      </c>
      <c r="C82">
        <v>6.2</v>
      </c>
      <c r="D82" s="141">
        <v>128.3</v>
      </c>
      <c r="E82" s="141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1268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1269</v>
      </c>
      <c r="B84">
        <v>19.4</v>
      </c>
      <c r="C84">
        <v>9.4</v>
      </c>
      <c r="D84" s="141">
        <v>168.7</v>
      </c>
      <c r="E84" s="141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1270</v>
      </c>
      <c r="B85">
        <v>7.6</v>
      </c>
      <c r="C85">
        <v>-4.8</v>
      </c>
      <c r="D85">
        <v>37.5</v>
      </c>
      <c r="E85">
        <v>-8.6</v>
      </c>
      <c r="F85" s="141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1271</v>
      </c>
      <c r="B86">
        <v>10.7</v>
      </c>
      <c r="C86">
        <v>-6.3</v>
      </c>
      <c r="D86">
        <v>-13.3</v>
      </c>
      <c r="E86">
        <v>-15.4</v>
      </c>
      <c r="F86" s="141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1272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1273</v>
      </c>
      <c r="B88">
        <v>12.3</v>
      </c>
      <c r="C88">
        <v>-5</v>
      </c>
      <c r="D88">
        <v>34.8</v>
      </c>
      <c r="E88">
        <v>-14.2</v>
      </c>
      <c r="F88" s="141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1274</v>
      </c>
      <c r="B89">
        <v>9.9</v>
      </c>
      <c r="C89">
        <v>-5.5</v>
      </c>
      <c r="D89">
        <v>43.7</v>
      </c>
      <c r="E89">
        <v>-6.4</v>
      </c>
      <c r="F89" s="141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1275</v>
      </c>
      <c r="B90">
        <v>4.3</v>
      </c>
      <c r="C90">
        <v>6.5</v>
      </c>
      <c r="D90">
        <v>55.9</v>
      </c>
      <c r="E90">
        <v>12.8</v>
      </c>
      <c r="F90" s="141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1276</v>
      </c>
      <c r="B91">
        <v>16.2</v>
      </c>
      <c r="C91">
        <v>-5.3</v>
      </c>
      <c r="D91" s="141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1277</v>
      </c>
      <c r="B92">
        <v>11</v>
      </c>
      <c r="C92">
        <v>-2.7</v>
      </c>
      <c r="D92" s="141">
        <v>1117</v>
      </c>
      <c r="E92" s="141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1278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1279</v>
      </c>
      <c r="B94">
        <v>13.4</v>
      </c>
      <c r="C94">
        <v>-5.6</v>
      </c>
      <c r="D94" s="141">
        <v>431.9</v>
      </c>
      <c r="E94" s="141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1280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1281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1282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1283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1284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1285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1286</v>
      </c>
      <c r="B101">
        <v>22.4</v>
      </c>
      <c r="C101">
        <v>-9.8</v>
      </c>
      <c r="D101">
        <v>88.5</v>
      </c>
      <c r="E101" s="141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1287</v>
      </c>
      <c r="B102">
        <v>15.8</v>
      </c>
      <c r="C102">
        <v>-11.5</v>
      </c>
      <c r="D102" s="141">
        <v>107.4</v>
      </c>
      <c r="E102" s="141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1288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1289</v>
      </c>
      <c r="B104">
        <v>14.2</v>
      </c>
      <c r="C104">
        <v>-13.4</v>
      </c>
      <c r="D104" s="141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1290</v>
      </c>
      <c r="B105">
        <v>12</v>
      </c>
      <c r="C105">
        <v>-9.2</v>
      </c>
      <c r="D105" s="141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1291</v>
      </c>
      <c r="B106">
        <v>14.2</v>
      </c>
      <c r="C106">
        <v>-13.4</v>
      </c>
      <c r="D106" s="141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1292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1293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1294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1295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1296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1297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1298</v>
      </c>
      <c r="B113">
        <v>-4</v>
      </c>
      <c r="C113">
        <v>-12.7</v>
      </c>
      <c r="D113" s="141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1299</v>
      </c>
      <c r="B114">
        <v>19.2</v>
      </c>
      <c r="C114">
        <v>-18.2</v>
      </c>
      <c r="D114" s="141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1300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1301</v>
      </c>
      <c r="B116">
        <v>11.3</v>
      </c>
      <c r="C116">
        <v>-9.5</v>
      </c>
      <c r="D116" s="141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1302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1303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1304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1305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1306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1307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1308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1309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1310</v>
      </c>
      <c r="B125">
        <v>23.5</v>
      </c>
      <c r="C125">
        <v>-3.4</v>
      </c>
      <c r="D125">
        <v>89</v>
      </c>
      <c r="E125" s="141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0</v>
      </c>
      <c r="B126">
        <v>24.1</v>
      </c>
      <c r="C126">
        <v>-4.3</v>
      </c>
      <c r="D126" s="141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1</v>
      </c>
      <c r="B127">
        <v>22.2</v>
      </c>
      <c r="C127">
        <v>-4.2</v>
      </c>
      <c r="D127">
        <v>14</v>
      </c>
      <c r="E127" s="141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</v>
      </c>
      <c r="B128">
        <v>22.3</v>
      </c>
      <c r="C128">
        <v>-3.1</v>
      </c>
      <c r="D128">
        <v>53.9</v>
      </c>
      <c r="E128" s="141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4</v>
      </c>
      <c r="B130">
        <v>11</v>
      </c>
      <c r="C130">
        <v>-15.7</v>
      </c>
      <c r="D130" s="141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5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6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7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8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9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10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11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12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13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14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15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16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17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18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19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20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21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22</v>
      </c>
      <c r="B148">
        <v>-0.1</v>
      </c>
      <c r="C148">
        <v>-6.5</v>
      </c>
      <c r="D148" s="141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23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24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25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26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27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28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29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30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31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32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33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34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35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36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37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38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39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40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41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42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43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44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45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46</v>
      </c>
      <c r="B172">
        <v>-6.9</v>
      </c>
      <c r="C172">
        <v>-9.1</v>
      </c>
      <c r="D172" s="141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47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48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49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50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51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52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53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54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55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41">
        <v>14.4</v>
      </c>
      <c r="H181" s="141">
        <v>-11.1</v>
      </c>
      <c r="I181" s="141">
        <v>8.7</v>
      </c>
      <c r="J181" s="141">
        <v>0.186</v>
      </c>
      <c r="K181">
        <v>0.04</v>
      </c>
      <c r="L181">
        <v>-0.005</v>
      </c>
      <c r="M181" s="141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56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41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57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41">
        <v>179.027</v>
      </c>
      <c r="T183">
        <v>1.133</v>
      </c>
      <c r="U183">
        <v>20.4</v>
      </c>
      <c r="V183">
        <v>58.106</v>
      </c>
    </row>
    <row r="184" spans="1:14" ht="12.75">
      <c r="A184" t="s">
        <v>58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59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60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61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62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63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64</v>
      </c>
      <c r="B190">
        <v>19.3</v>
      </c>
      <c r="C190">
        <v>-20.2</v>
      </c>
      <c r="D190">
        <v>44.3</v>
      </c>
      <c r="E190" s="141">
        <v>-41.3</v>
      </c>
      <c r="F190">
        <v>1.1</v>
      </c>
      <c r="G190">
        <v>-1.5</v>
      </c>
      <c r="H190">
        <v>0</v>
      </c>
      <c r="I190" s="141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65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66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67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68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69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70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71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72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73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41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74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75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76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77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78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79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80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81</v>
      </c>
      <c r="B207">
        <v>13.9</v>
      </c>
      <c r="C207">
        <v>-4.5</v>
      </c>
      <c r="D207" s="141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82</v>
      </c>
      <c r="B208">
        <v>14.9</v>
      </c>
      <c r="C208">
        <v>-5.5</v>
      </c>
      <c r="D208" s="141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83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84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85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86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87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41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88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41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89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41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90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91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92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93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94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41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95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96</v>
      </c>
      <c r="B222">
        <v>6.3</v>
      </c>
      <c r="C222">
        <v>4</v>
      </c>
      <c r="D222" s="141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97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98</v>
      </c>
      <c r="B224">
        <v>-3.2</v>
      </c>
      <c r="C224">
        <v>0.8</v>
      </c>
      <c r="D224" s="141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99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100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101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102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103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41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104</v>
      </c>
      <c r="B230">
        <v>-3.9</v>
      </c>
      <c r="C230">
        <v>5.8</v>
      </c>
      <c r="D230" s="141">
        <v>308.4</v>
      </c>
      <c r="E230">
        <v>1.6</v>
      </c>
      <c r="F230">
        <v>-0.5</v>
      </c>
      <c r="G230">
        <v>-4.4</v>
      </c>
      <c r="H230" s="141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105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41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106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107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108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109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41">
        <v>30</v>
      </c>
      <c r="H235">
        <v>1</v>
      </c>
      <c r="I235">
        <v>-0.7</v>
      </c>
      <c r="J235" s="141">
        <v>0.141</v>
      </c>
      <c r="K235">
        <v>0.032</v>
      </c>
      <c r="L235">
        <v>-0.005</v>
      </c>
      <c r="M235" s="141">
        <v>0.402</v>
      </c>
      <c r="N235" s="141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110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41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111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41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112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41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113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114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115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116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117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41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118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41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119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120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121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122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123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124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125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126</v>
      </c>
      <c r="B252" s="141">
        <v>76</v>
      </c>
      <c r="C252" s="141">
        <v>-70.2</v>
      </c>
      <c r="D252" s="141">
        <v>118.3</v>
      </c>
      <c r="E252">
        <v>-12.2</v>
      </c>
      <c r="F252">
        <v>-1</v>
      </c>
      <c r="G252">
        <v>-3</v>
      </c>
      <c r="H252">
        <v>0.3</v>
      </c>
      <c r="I252" s="141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41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41">
        <v>128.637</v>
      </c>
    </row>
    <row r="253" spans="1:22" ht="12.75">
      <c r="A253" t="s">
        <v>127</v>
      </c>
      <c r="B253" s="141">
        <v>35.3</v>
      </c>
      <c r="C253" s="141">
        <v>-30.8</v>
      </c>
      <c r="D253" s="141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128</v>
      </c>
      <c r="B254" s="141">
        <v>30.7</v>
      </c>
      <c r="C254" s="141">
        <v>-33.5</v>
      </c>
      <c r="D254" s="141">
        <v>112.1</v>
      </c>
      <c r="E254">
        <v>-17.7</v>
      </c>
      <c r="F254">
        <v>-0.2</v>
      </c>
      <c r="G254">
        <v>-1.7</v>
      </c>
      <c r="H254">
        <v>1.2</v>
      </c>
      <c r="I254" s="141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129</v>
      </c>
      <c r="B255">
        <v>15</v>
      </c>
      <c r="C255">
        <v>-23</v>
      </c>
      <c r="D255" s="141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41">
        <v>-0.174</v>
      </c>
      <c r="K255">
        <v>-0.013</v>
      </c>
      <c r="L255">
        <v>0.007</v>
      </c>
      <c r="M255" s="141">
        <v>-0.257</v>
      </c>
      <c r="N255" s="141">
        <v>-0.251</v>
      </c>
    </row>
    <row r="256" spans="1:14" ht="12.75">
      <c r="A256" t="s">
        <v>130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41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131</v>
      </c>
      <c r="B257">
        <v>26.3</v>
      </c>
      <c r="C257">
        <v>-29.3</v>
      </c>
      <c r="D257" s="141">
        <v>103.3</v>
      </c>
      <c r="E257">
        <v>-16.1</v>
      </c>
      <c r="F257">
        <v>0.1</v>
      </c>
      <c r="G257">
        <v>-2.3</v>
      </c>
      <c r="H257">
        <v>1.6</v>
      </c>
      <c r="I257" s="141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132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133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134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41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135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136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137</v>
      </c>
      <c r="B263">
        <v>-5</v>
      </c>
      <c r="C263">
        <v>-1</v>
      </c>
      <c r="D263" s="141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138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139</v>
      </c>
      <c r="B265">
        <v>-5.6</v>
      </c>
      <c r="C265">
        <v>1.6</v>
      </c>
      <c r="D265" s="141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140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141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142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41">
        <v>-35</v>
      </c>
      <c r="H268" s="141">
        <v>-20.9</v>
      </c>
      <c r="I268" s="141">
        <v>-8.2</v>
      </c>
      <c r="J268">
        <v>0.07</v>
      </c>
      <c r="K268">
        <v>0.118</v>
      </c>
      <c r="L268">
        <v>0.115</v>
      </c>
      <c r="M268" s="141">
        <v>-0.197</v>
      </c>
      <c r="N268" s="141">
        <v>0.27</v>
      </c>
    </row>
    <row r="269" spans="1:14" ht="12.75">
      <c r="A269" t="s">
        <v>143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41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144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145</v>
      </c>
      <c r="B271" s="141">
        <v>36.3</v>
      </c>
      <c r="C271">
        <v>-13.9</v>
      </c>
      <c r="D271" s="141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146</v>
      </c>
      <c r="B272" s="141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147</v>
      </c>
      <c r="B273" s="141">
        <v>36.8</v>
      </c>
      <c r="C273">
        <v>-13.1</v>
      </c>
      <c r="D273" s="141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148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149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150</v>
      </c>
      <c r="B276" s="141">
        <v>58.6</v>
      </c>
      <c r="C276">
        <v>-1.2</v>
      </c>
      <c r="D276" s="141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151</v>
      </c>
      <c r="B277" s="141">
        <v>60.9</v>
      </c>
      <c r="C277">
        <v>-1.9</v>
      </c>
      <c r="D277" s="141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152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153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154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155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156</v>
      </c>
      <c r="B282">
        <v>18.7</v>
      </c>
      <c r="C282">
        <v>-16.5</v>
      </c>
      <c r="D282" s="141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157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158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41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159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41">
        <v>6</v>
      </c>
      <c r="J285" s="141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160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41">
        <v>6.4</v>
      </c>
      <c r="J286" s="141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161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162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41">
        <v>5.1</v>
      </c>
      <c r="J288" s="141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163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164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165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166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167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168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169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170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171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172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173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41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174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175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176</v>
      </c>
      <c r="B302">
        <v>-24.6</v>
      </c>
      <c r="C302">
        <v>-6.5</v>
      </c>
      <c r="D302">
        <v>13.9</v>
      </c>
      <c r="E302" s="141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177</v>
      </c>
      <c r="B303">
        <v>-20.6</v>
      </c>
      <c r="C303">
        <v>-5</v>
      </c>
      <c r="D303">
        <v>14.5</v>
      </c>
      <c r="E303" s="141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178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179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180</v>
      </c>
      <c r="B306" s="141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181</v>
      </c>
      <c r="B307" s="141">
        <v>32.3</v>
      </c>
      <c r="C307">
        <v>3.5</v>
      </c>
      <c r="D307">
        <v>69.6</v>
      </c>
      <c r="E307">
        <v>5.1</v>
      </c>
      <c r="F307">
        <v>2.7</v>
      </c>
      <c r="G307" s="141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41">
        <v>-0.252</v>
      </c>
      <c r="N307">
        <v>-0.027</v>
      </c>
    </row>
    <row r="308" spans="1:22" ht="12.75">
      <c r="A308" t="s">
        <v>182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183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184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185</v>
      </c>
      <c r="B311">
        <v>11.1</v>
      </c>
      <c r="C311">
        <v>-10.8</v>
      </c>
      <c r="D311" s="141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186</v>
      </c>
      <c r="B312" s="141">
        <v>-42.1</v>
      </c>
      <c r="C312" s="141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187</v>
      </c>
      <c r="B313" s="141">
        <v>-42.2</v>
      </c>
      <c r="C313" s="141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188</v>
      </c>
      <c r="B314" s="141">
        <v>-39.4</v>
      </c>
      <c r="C314" s="141">
        <v>-87.1</v>
      </c>
      <c r="D314" s="141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189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190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191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192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193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194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195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196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197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198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199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41">
        <v>12.3</v>
      </c>
      <c r="H325">
        <v>-0.6</v>
      </c>
      <c r="I325">
        <v>-4.3</v>
      </c>
      <c r="J325" s="141">
        <v>0.146</v>
      </c>
      <c r="K325">
        <v>0.039</v>
      </c>
      <c r="L325">
        <v>-0.054</v>
      </c>
      <c r="M325" s="141">
        <v>0.158</v>
      </c>
      <c r="N325" s="141">
        <v>0.376</v>
      </c>
    </row>
    <row r="326" spans="1:22" ht="12.75">
      <c r="A326" t="s">
        <v>200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201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202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203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204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205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206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207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208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209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660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661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662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663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664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41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665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41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666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667</v>
      </c>
      <c r="B343">
        <v>24.2</v>
      </c>
      <c r="C343">
        <v>-6.2</v>
      </c>
      <c r="D343" s="141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668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669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670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671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41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672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673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674</v>
      </c>
      <c r="B350">
        <v>-26.3</v>
      </c>
      <c r="C350">
        <v>-2.9</v>
      </c>
      <c r="D350">
        <v>8.2</v>
      </c>
      <c r="E350" s="141">
        <v>-30.9</v>
      </c>
      <c r="F350">
        <v>-1</v>
      </c>
      <c r="G350">
        <v>1.3</v>
      </c>
      <c r="H350">
        <v>2.3</v>
      </c>
      <c r="I350" s="141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675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676</v>
      </c>
      <c r="B352">
        <v>-23.7</v>
      </c>
      <c r="C352">
        <v>-3.2</v>
      </c>
      <c r="D352">
        <v>15.7</v>
      </c>
      <c r="E352" s="141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677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678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679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680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681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41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682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683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684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685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686</v>
      </c>
      <c r="B362" s="141">
        <v>-91.2</v>
      </c>
      <c r="C362" s="141">
        <v>173.8</v>
      </c>
      <c r="D362">
        <v>-67.1</v>
      </c>
      <c r="E362" s="141">
        <v>262</v>
      </c>
      <c r="F362">
        <v>-0.3</v>
      </c>
      <c r="G362">
        <v>2.5</v>
      </c>
      <c r="H362" s="141">
        <v>-154.9</v>
      </c>
      <c r="I362" s="141">
        <v>185</v>
      </c>
      <c r="J362" s="141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687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688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689</v>
      </c>
      <c r="B365">
        <v>20.1</v>
      </c>
      <c r="C365">
        <v>-14</v>
      </c>
      <c r="D365">
        <v>45.1</v>
      </c>
      <c r="E365">
        <v>-2.1</v>
      </c>
      <c r="F365" s="141">
        <v>19</v>
      </c>
      <c r="G365">
        <v>-1</v>
      </c>
      <c r="H365">
        <v>2.8</v>
      </c>
      <c r="I365" s="141">
        <v>-8.4</v>
      </c>
      <c r="J365">
        <v>-0.079</v>
      </c>
      <c r="K365" s="141">
        <v>0.331</v>
      </c>
      <c r="L365" s="141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690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691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692</v>
      </c>
      <c r="B368">
        <v>-28.4</v>
      </c>
      <c r="C368">
        <v>1.8</v>
      </c>
      <c r="D368" s="141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693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41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41">
        <v>0.238</v>
      </c>
      <c r="N369" s="141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694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695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41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696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41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697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698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699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700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701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702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41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703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41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704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705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706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707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708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709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710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41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711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41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712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41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14" ht="12.75">
      <c r="A389" t="s">
        <v>713</v>
      </c>
      <c r="B389">
        <v>-16.9</v>
      </c>
      <c r="C389">
        <v>15.4</v>
      </c>
      <c r="D389">
        <v>16.7</v>
      </c>
      <c r="E389">
        <v>-3.4</v>
      </c>
      <c r="F389">
        <v>-2.5</v>
      </c>
      <c r="G389">
        <v>2</v>
      </c>
      <c r="H389">
        <v>-1.2</v>
      </c>
      <c r="I389">
        <v>-1.4</v>
      </c>
      <c r="J389">
        <v>0.044</v>
      </c>
      <c r="K389">
        <v>-0.004</v>
      </c>
      <c r="L389">
        <v>-0.004</v>
      </c>
      <c r="M389">
        <v>0.023</v>
      </c>
      <c r="N389">
        <v>-0.025</v>
      </c>
    </row>
    <row r="390" spans="1:14" ht="12.75">
      <c r="A390" t="s">
        <v>714</v>
      </c>
      <c r="B390">
        <v>-15.3</v>
      </c>
      <c r="C390">
        <v>14.2</v>
      </c>
      <c r="D390">
        <v>25.3</v>
      </c>
      <c r="E390">
        <v>0.3</v>
      </c>
      <c r="F390">
        <v>-2.7</v>
      </c>
      <c r="G390">
        <v>2.3</v>
      </c>
      <c r="H390">
        <v>-1.1</v>
      </c>
      <c r="I390">
        <v>-0.2</v>
      </c>
      <c r="J390">
        <v>0.027</v>
      </c>
      <c r="K390">
        <v>0.016</v>
      </c>
      <c r="L390">
        <v>-0.001</v>
      </c>
      <c r="M390">
        <v>0.008</v>
      </c>
      <c r="N390">
        <v>-0.041</v>
      </c>
    </row>
    <row r="391" spans="1:22" ht="12.75">
      <c r="A391" t="s">
        <v>715</v>
      </c>
      <c r="B391">
        <v>16.6</v>
      </c>
      <c r="C391">
        <v>-23.5</v>
      </c>
      <c r="D391">
        <v>45.7</v>
      </c>
      <c r="E391">
        <v>-12.4</v>
      </c>
      <c r="F391">
        <v>0.8</v>
      </c>
      <c r="G391">
        <v>-1.5</v>
      </c>
      <c r="H391">
        <v>3.8</v>
      </c>
      <c r="I391">
        <v>-1.6</v>
      </c>
      <c r="J391">
        <v>0.093</v>
      </c>
      <c r="K391">
        <v>0.031</v>
      </c>
      <c r="L391">
        <v>-0.001</v>
      </c>
      <c r="M391">
        <v>-0.016</v>
      </c>
      <c r="N391">
        <v>0.017</v>
      </c>
      <c r="O391">
        <v>8.556000000000001</v>
      </c>
      <c r="P391">
        <v>-9.828</v>
      </c>
      <c r="Q391">
        <v>-0.022</v>
      </c>
      <c r="R391">
        <v>3.731</v>
      </c>
      <c r="S391">
        <v>13.624</v>
      </c>
      <c r="T391">
        <v>0.268</v>
      </c>
      <c r="U391">
        <v>7.018</v>
      </c>
      <c r="V391">
        <v>-9.908</v>
      </c>
    </row>
    <row r="392" spans="1:14" ht="12.75">
      <c r="A392" t="s">
        <v>716</v>
      </c>
      <c r="B392">
        <v>16.3</v>
      </c>
      <c r="C392">
        <v>-21.5</v>
      </c>
      <c r="D392">
        <v>42.3</v>
      </c>
      <c r="E392">
        <v>-13.6</v>
      </c>
      <c r="F392">
        <v>1.5</v>
      </c>
      <c r="G392">
        <v>-0.7</v>
      </c>
      <c r="H392">
        <v>4</v>
      </c>
      <c r="I392">
        <v>-1.2</v>
      </c>
      <c r="J392">
        <v>0.087</v>
      </c>
      <c r="K392">
        <v>0.031</v>
      </c>
      <c r="L392">
        <v>-0.001</v>
      </c>
      <c r="M392">
        <v>-0.016</v>
      </c>
      <c r="N392">
        <v>0.017</v>
      </c>
    </row>
    <row r="393" spans="1:14" ht="12.75">
      <c r="A393" t="s">
        <v>717</v>
      </c>
      <c r="B393">
        <v>-21.5</v>
      </c>
      <c r="C393">
        <v>11.8</v>
      </c>
      <c r="D393">
        <v>-16.7</v>
      </c>
      <c r="E393">
        <v>9.6</v>
      </c>
      <c r="F393">
        <v>1.8</v>
      </c>
      <c r="G393">
        <v>1.8</v>
      </c>
      <c r="H393">
        <v>-4.3</v>
      </c>
      <c r="I393">
        <v>2.7</v>
      </c>
      <c r="J393" s="141">
        <v>0.138</v>
      </c>
      <c r="K393">
        <v>0.035</v>
      </c>
      <c r="L393">
        <v>0.003</v>
      </c>
      <c r="M393">
        <v>0.023</v>
      </c>
      <c r="N393">
        <v>0.072</v>
      </c>
    </row>
    <row r="394" spans="1:22" ht="12.75">
      <c r="A394" t="s">
        <v>718</v>
      </c>
      <c r="B394">
        <v>-22.4</v>
      </c>
      <c r="C394">
        <v>1.2</v>
      </c>
      <c r="D394">
        <v>6.6</v>
      </c>
      <c r="E394">
        <v>-3.6</v>
      </c>
      <c r="F394">
        <v>0.3</v>
      </c>
      <c r="G394">
        <v>-7.2</v>
      </c>
      <c r="H394">
        <v>-2.1</v>
      </c>
      <c r="I394">
        <v>-1.8</v>
      </c>
      <c r="J394">
        <v>-0.032</v>
      </c>
      <c r="K394">
        <v>-0.062</v>
      </c>
      <c r="L394">
        <v>0.002</v>
      </c>
      <c r="M394">
        <v>-0.02</v>
      </c>
      <c r="N394">
        <v>0.029</v>
      </c>
      <c r="O394">
        <v>-2.166</v>
      </c>
      <c r="P394">
        <v>-8.209</v>
      </c>
      <c r="Q394">
        <v>-0.478</v>
      </c>
      <c r="R394">
        <v>-23.785</v>
      </c>
      <c r="S394">
        <v>-25.119</v>
      </c>
      <c r="T394">
        <v>0.311</v>
      </c>
      <c r="U394">
        <v>-35.353</v>
      </c>
      <c r="V394">
        <v>-9.926</v>
      </c>
    </row>
    <row r="395" spans="1:14" ht="12.75">
      <c r="A395" t="s">
        <v>719</v>
      </c>
      <c r="B395">
        <v>-24.1</v>
      </c>
      <c r="C395">
        <v>2.8</v>
      </c>
      <c r="D395">
        <v>-83.1</v>
      </c>
      <c r="E395">
        <v>-3</v>
      </c>
      <c r="F395">
        <v>0</v>
      </c>
      <c r="G395">
        <v>-6.2</v>
      </c>
      <c r="H395">
        <v>-2.8</v>
      </c>
      <c r="I395">
        <v>-2</v>
      </c>
      <c r="J395">
        <v>-0.034</v>
      </c>
      <c r="K395">
        <v>-0.055</v>
      </c>
      <c r="L395">
        <v>-0.006</v>
      </c>
      <c r="M395">
        <v>-0.004</v>
      </c>
      <c r="N395">
        <v>0.028</v>
      </c>
    </row>
    <row r="396" spans="1:22" ht="12.75">
      <c r="A396" t="s">
        <v>720</v>
      </c>
      <c r="B396">
        <v>-6.5</v>
      </c>
      <c r="C396">
        <v>13.5</v>
      </c>
      <c r="D396">
        <v>30.3</v>
      </c>
      <c r="E396">
        <v>-0.8</v>
      </c>
      <c r="F396">
        <v>1.8</v>
      </c>
      <c r="G396">
        <v>-0.7</v>
      </c>
      <c r="H396">
        <v>2.9</v>
      </c>
      <c r="I396" s="141">
        <v>-5.4</v>
      </c>
      <c r="J396">
        <v>-0.025</v>
      </c>
      <c r="K396">
        <v>-0.031</v>
      </c>
      <c r="L396">
        <v>0.001</v>
      </c>
      <c r="M396">
        <v>-0.016</v>
      </c>
      <c r="N396">
        <v>-0.016</v>
      </c>
      <c r="O396">
        <v>14.162</v>
      </c>
      <c r="P396">
        <v>7.612</v>
      </c>
      <c r="Q396">
        <v>-0.168</v>
      </c>
      <c r="R396">
        <v>1.939</v>
      </c>
      <c r="S396">
        <v>3.202</v>
      </c>
      <c r="T396">
        <v>-0.007</v>
      </c>
      <c r="U396">
        <v>2.472</v>
      </c>
      <c r="V396">
        <v>7.005</v>
      </c>
    </row>
    <row r="397" spans="1:14" ht="12.75">
      <c r="A397" t="s">
        <v>721</v>
      </c>
      <c r="B397">
        <v>-7.2</v>
      </c>
      <c r="C397">
        <v>9.7</v>
      </c>
      <c r="D397">
        <v>33.6</v>
      </c>
      <c r="E397">
        <v>-3.4</v>
      </c>
      <c r="F397">
        <v>2.5</v>
      </c>
      <c r="G397">
        <v>0.5</v>
      </c>
      <c r="H397">
        <v>3</v>
      </c>
      <c r="I397" s="141">
        <v>-5.4</v>
      </c>
      <c r="J397">
        <v>-0.029</v>
      </c>
      <c r="K397">
        <v>-0.023</v>
      </c>
      <c r="L397">
        <v>0.025</v>
      </c>
      <c r="M397">
        <v>-0.004</v>
      </c>
      <c r="N397">
        <v>-0.02</v>
      </c>
    </row>
    <row r="398" spans="1:22" ht="12.75">
      <c r="A398" t="s">
        <v>722</v>
      </c>
      <c r="B398">
        <v>9.4</v>
      </c>
      <c r="C398">
        <v>-6.3</v>
      </c>
      <c r="D398">
        <v>45.6</v>
      </c>
      <c r="E398">
        <v>5.3</v>
      </c>
      <c r="F398">
        <v>-3.2</v>
      </c>
      <c r="G398">
        <v>-2.7</v>
      </c>
      <c r="H398">
        <v>0.7</v>
      </c>
      <c r="I398">
        <v>0.2</v>
      </c>
      <c r="J398">
        <v>0.107</v>
      </c>
      <c r="K398">
        <v>-0.012</v>
      </c>
      <c r="L398">
        <v>0.037</v>
      </c>
      <c r="M398">
        <v>0.047</v>
      </c>
      <c r="N398">
        <v>0.063</v>
      </c>
      <c r="O398">
        <v>10.561</v>
      </c>
      <c r="P398">
        <v>-21.125</v>
      </c>
      <c r="Q398">
        <v>-0.434</v>
      </c>
      <c r="R398">
        <v>19.502</v>
      </c>
      <c r="S398">
        <v>13.777</v>
      </c>
      <c r="T398">
        <v>0.22</v>
      </c>
      <c r="U398">
        <v>-19.597</v>
      </c>
      <c r="V398">
        <v>-22.687</v>
      </c>
    </row>
    <row r="399" spans="1:14" ht="12.75">
      <c r="A399" t="s">
        <v>723</v>
      </c>
      <c r="B399">
        <v>11.3</v>
      </c>
      <c r="C399">
        <v>-5.2</v>
      </c>
      <c r="D399">
        <v>36.5</v>
      </c>
      <c r="E399">
        <v>6.5</v>
      </c>
      <c r="F399">
        <v>-1</v>
      </c>
      <c r="G399">
        <v>-1.7</v>
      </c>
      <c r="H399">
        <v>1.4</v>
      </c>
      <c r="I399">
        <v>-0.1</v>
      </c>
      <c r="J399">
        <v>0.111</v>
      </c>
      <c r="K399">
        <v>0.004</v>
      </c>
      <c r="L399">
        <v>0.02</v>
      </c>
      <c r="M399">
        <v>0.039</v>
      </c>
      <c r="N399">
        <v>0.055</v>
      </c>
    </row>
    <row r="400" spans="1:22" ht="12.75">
      <c r="A400" t="s">
        <v>724</v>
      </c>
      <c r="B400">
        <v>-9.1</v>
      </c>
      <c r="C400">
        <v>4.3</v>
      </c>
      <c r="D400">
        <v>37</v>
      </c>
      <c r="E400">
        <v>10.3</v>
      </c>
      <c r="F400">
        <v>3</v>
      </c>
      <c r="G400">
        <v>3.5</v>
      </c>
      <c r="H400">
        <v>-6.7</v>
      </c>
      <c r="I400">
        <v>-1.1</v>
      </c>
      <c r="J400">
        <v>-0.007</v>
      </c>
      <c r="K400">
        <v>0.027</v>
      </c>
      <c r="L400">
        <v>-0.005</v>
      </c>
      <c r="M400">
        <v>0.031</v>
      </c>
      <c r="N400">
        <v>0.047</v>
      </c>
      <c r="O400">
        <v>-1.399</v>
      </c>
      <c r="P400">
        <v>-19.767</v>
      </c>
      <c r="Q400">
        <v>-0.366</v>
      </c>
      <c r="R400">
        <v>-13.128</v>
      </c>
      <c r="S400">
        <v>6.336</v>
      </c>
      <c r="T400">
        <v>0.144</v>
      </c>
      <c r="U400">
        <v>-26.821</v>
      </c>
      <c r="V400">
        <v>-21.084</v>
      </c>
    </row>
    <row r="401" spans="1:14" ht="12.75">
      <c r="A401" t="s">
        <v>725</v>
      </c>
      <c r="B401">
        <v>-6.7</v>
      </c>
      <c r="C401">
        <v>-0.3</v>
      </c>
      <c r="D401">
        <v>10.7</v>
      </c>
      <c r="E401">
        <v>19.7</v>
      </c>
      <c r="F401">
        <v>4</v>
      </c>
      <c r="G401">
        <v>3.5</v>
      </c>
      <c r="H401">
        <v>-5.8</v>
      </c>
      <c r="I401">
        <v>-0.9</v>
      </c>
      <c r="J401">
        <v>0.002</v>
      </c>
      <c r="K401">
        <v>0.027</v>
      </c>
      <c r="L401">
        <v>-0.005</v>
      </c>
      <c r="M401">
        <v>0.043</v>
      </c>
      <c r="N401">
        <v>0.059</v>
      </c>
    </row>
    <row r="402" spans="1:22" ht="12.75">
      <c r="A402" t="s">
        <v>726</v>
      </c>
      <c r="B402">
        <v>-19.5</v>
      </c>
      <c r="C402">
        <v>-5.3</v>
      </c>
      <c r="D402">
        <v>6.5</v>
      </c>
      <c r="E402">
        <v>-7.2</v>
      </c>
      <c r="F402">
        <v>1.5</v>
      </c>
      <c r="G402">
        <v>1.5</v>
      </c>
      <c r="H402">
        <v>-4.3</v>
      </c>
      <c r="I402">
        <v>-1.4</v>
      </c>
      <c r="J402">
        <v>-0.046</v>
      </c>
      <c r="K402">
        <v>-0.031</v>
      </c>
      <c r="L402">
        <v>0.001</v>
      </c>
      <c r="M402">
        <v>-0.039</v>
      </c>
      <c r="N402">
        <v>0.042</v>
      </c>
      <c r="O402">
        <v>-4.162</v>
      </c>
      <c r="P402">
        <v>-7.933</v>
      </c>
      <c r="Q402">
        <v>-0.011</v>
      </c>
      <c r="R402">
        <v>-1.393</v>
      </c>
      <c r="S402">
        <v>-5.395</v>
      </c>
      <c r="T402">
        <v>1.454</v>
      </c>
      <c r="U402">
        <v>-4.893</v>
      </c>
      <c r="V402">
        <v>-7.971</v>
      </c>
    </row>
    <row r="403" spans="1:14" ht="12.75">
      <c r="A403" t="s">
        <v>727</v>
      </c>
      <c r="B403">
        <v>-17.4</v>
      </c>
      <c r="C403">
        <v>-2.2</v>
      </c>
      <c r="D403">
        <v>7.6</v>
      </c>
      <c r="E403">
        <v>-5.2</v>
      </c>
      <c r="F403">
        <v>2.3</v>
      </c>
      <c r="G403">
        <v>1.3</v>
      </c>
      <c r="H403">
        <v>-4</v>
      </c>
      <c r="I403">
        <v>-0.3</v>
      </c>
      <c r="J403">
        <v>-0.04</v>
      </c>
      <c r="K403">
        <v>-0.039</v>
      </c>
      <c r="L403">
        <v>-0.023</v>
      </c>
      <c r="M403">
        <v>-0.039</v>
      </c>
      <c r="N403">
        <v>0.042</v>
      </c>
    </row>
    <row r="404" spans="1:22" ht="12.75">
      <c r="A404" t="s">
        <v>728</v>
      </c>
      <c r="B404">
        <v>-8.6</v>
      </c>
      <c r="C404">
        <v>5.5</v>
      </c>
      <c r="D404">
        <v>15.3</v>
      </c>
      <c r="E404">
        <v>-3</v>
      </c>
      <c r="F404">
        <v>-0.7</v>
      </c>
      <c r="G404">
        <v>6.8</v>
      </c>
      <c r="H404">
        <v>1.8</v>
      </c>
      <c r="I404">
        <v>3.6</v>
      </c>
      <c r="J404">
        <v>-0.057</v>
      </c>
      <c r="K404">
        <v>-0.035</v>
      </c>
      <c r="L404">
        <v>0.03</v>
      </c>
      <c r="M404" s="141">
        <v>0.133</v>
      </c>
      <c r="N404" s="141">
        <v>-0.142</v>
      </c>
      <c r="O404">
        <v>-2.041</v>
      </c>
      <c r="P404">
        <v>-25.852</v>
      </c>
      <c r="Q404">
        <v>-0.255</v>
      </c>
      <c r="R404">
        <v>-13.072</v>
      </c>
      <c r="S404">
        <v>16.775</v>
      </c>
      <c r="T404">
        <v>0.359</v>
      </c>
      <c r="U404">
        <v>-19.768</v>
      </c>
      <c r="V404">
        <v>-26.772</v>
      </c>
    </row>
    <row r="405" spans="1:22" ht="12.75">
      <c r="A405" t="s">
        <v>729</v>
      </c>
      <c r="B405">
        <v>-8.3</v>
      </c>
      <c r="C405">
        <v>2.9</v>
      </c>
      <c r="D405">
        <v>15.7</v>
      </c>
      <c r="E405">
        <v>-2.6</v>
      </c>
      <c r="F405">
        <v>-0.7</v>
      </c>
      <c r="G405">
        <v>-6.2</v>
      </c>
      <c r="H405">
        <v>-0.3</v>
      </c>
      <c r="I405">
        <v>1.4</v>
      </c>
      <c r="J405">
        <v>0.011</v>
      </c>
      <c r="K405">
        <v>-0.035</v>
      </c>
      <c r="L405">
        <v>0.03</v>
      </c>
      <c r="M405">
        <v>0.023</v>
      </c>
      <c r="N405">
        <v>-0.009</v>
      </c>
      <c r="O405">
        <v>-2.041</v>
      </c>
      <c r="P405">
        <v>-25.852</v>
      </c>
      <c r="Q405">
        <v>-0.172</v>
      </c>
      <c r="R405">
        <v>-15.973</v>
      </c>
      <c r="S405">
        <v>11.834</v>
      </c>
      <c r="T405">
        <v>0.403</v>
      </c>
      <c r="U405">
        <v>-14.018</v>
      </c>
      <c r="V405">
        <v>-26.474</v>
      </c>
    </row>
    <row r="406" spans="1:14" ht="12.75">
      <c r="A406" t="s">
        <v>730</v>
      </c>
      <c r="B406">
        <v>-18.1</v>
      </c>
      <c r="C406">
        <v>9.3</v>
      </c>
      <c r="D406">
        <v>8</v>
      </c>
      <c r="E406">
        <v>-5.5</v>
      </c>
      <c r="F406">
        <v>0.8</v>
      </c>
      <c r="G406" s="141">
        <v>-28.1</v>
      </c>
      <c r="H406">
        <v>-4.4</v>
      </c>
      <c r="I406" s="141">
        <v>6.9</v>
      </c>
      <c r="J406" s="141">
        <v>-0.152</v>
      </c>
      <c r="K406">
        <v>-0.015</v>
      </c>
      <c r="L406">
        <v>0.019</v>
      </c>
      <c r="M406" s="141">
        <v>-1.022</v>
      </c>
      <c r="N406" s="141">
        <v>-0.332</v>
      </c>
    </row>
    <row r="407" spans="1:14" ht="12.75">
      <c r="A407" t="s">
        <v>731</v>
      </c>
      <c r="B407">
        <v>-8.3</v>
      </c>
      <c r="C407">
        <v>4.4</v>
      </c>
      <c r="D407">
        <v>15.6</v>
      </c>
      <c r="E407">
        <v>-4.5</v>
      </c>
      <c r="F407">
        <v>-0.5</v>
      </c>
      <c r="G407">
        <v>-5.7</v>
      </c>
      <c r="H407">
        <v>0.5</v>
      </c>
      <c r="I407">
        <v>2.3</v>
      </c>
      <c r="J407">
        <v>0.002</v>
      </c>
      <c r="K407">
        <v>-0.035</v>
      </c>
      <c r="L407">
        <v>0.013</v>
      </c>
      <c r="M407">
        <v>0.039</v>
      </c>
      <c r="N407">
        <v>-0.026</v>
      </c>
    </row>
    <row r="408" spans="1:22" ht="12.75">
      <c r="A408" t="s">
        <v>732</v>
      </c>
      <c r="B408">
        <v>-5.8</v>
      </c>
      <c r="C408">
        <v>-5.4</v>
      </c>
      <c r="D408">
        <v>35.2</v>
      </c>
      <c r="E408">
        <v>-4.3</v>
      </c>
      <c r="F408">
        <v>-1.2</v>
      </c>
      <c r="G408">
        <v>-0.2</v>
      </c>
      <c r="H408">
        <v>-8.6</v>
      </c>
      <c r="I408">
        <v>-0.1</v>
      </c>
      <c r="J408">
        <v>-0.011</v>
      </c>
      <c r="K408">
        <v>-0.035</v>
      </c>
      <c r="L408">
        <v>-0.035</v>
      </c>
      <c r="M408">
        <v>0.039</v>
      </c>
      <c r="N408">
        <v>0.071</v>
      </c>
      <c r="O408">
        <v>-8.686</v>
      </c>
      <c r="P408">
        <v>-9.024</v>
      </c>
      <c r="Q408">
        <v>-1.112</v>
      </c>
      <c r="R408">
        <v>0.1</v>
      </c>
      <c r="S408">
        <v>20.546</v>
      </c>
      <c r="T408">
        <v>-0.063</v>
      </c>
      <c r="U408">
        <v>-85.884</v>
      </c>
      <c r="V408">
        <v>-12.995</v>
      </c>
    </row>
    <row r="409" spans="1:14" ht="12.75">
      <c r="A409" t="s">
        <v>733</v>
      </c>
      <c r="B409">
        <v>-1.6</v>
      </c>
      <c r="C409">
        <v>-11.9</v>
      </c>
      <c r="D409">
        <v>37.8</v>
      </c>
      <c r="E409">
        <v>-0.1</v>
      </c>
      <c r="F409">
        <v>0</v>
      </c>
      <c r="G409">
        <v>0</v>
      </c>
      <c r="H409">
        <v>-7.9</v>
      </c>
      <c r="I409">
        <v>-0.8</v>
      </c>
      <c r="J409">
        <v>-0.003</v>
      </c>
      <c r="K409">
        <v>-0.008</v>
      </c>
      <c r="L409">
        <v>-0.024</v>
      </c>
      <c r="M409">
        <v>0.05</v>
      </c>
      <c r="N409">
        <v>0.069</v>
      </c>
    </row>
    <row r="410" spans="1:22" ht="12.75">
      <c r="A410" t="s">
        <v>788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734</v>
      </c>
      <c r="B411">
        <v>-13.3</v>
      </c>
      <c r="C411">
        <v>18.3</v>
      </c>
      <c r="D411">
        <v>22.2</v>
      </c>
      <c r="E411">
        <v>19.3</v>
      </c>
      <c r="F411">
        <v>-3.1</v>
      </c>
      <c r="G411">
        <v>2.5</v>
      </c>
      <c r="H411">
        <v>-5.4</v>
      </c>
      <c r="I411">
        <v>0.1</v>
      </c>
      <c r="J411">
        <v>-0.002</v>
      </c>
      <c r="K411">
        <v>0.025</v>
      </c>
      <c r="L411">
        <v>0.01</v>
      </c>
      <c r="M411">
        <v>0.031</v>
      </c>
      <c r="N411">
        <v>0.02</v>
      </c>
    </row>
    <row r="412" spans="1:22" ht="12.75">
      <c r="A412" t="s">
        <v>735</v>
      </c>
      <c r="B412">
        <v>-23.8</v>
      </c>
      <c r="C412">
        <v>-5</v>
      </c>
      <c r="D412">
        <v>27.3</v>
      </c>
      <c r="E412">
        <v>-2.8</v>
      </c>
      <c r="F412">
        <v>-0.5</v>
      </c>
      <c r="G412">
        <v>-0.2</v>
      </c>
      <c r="H412">
        <v>-4.8</v>
      </c>
      <c r="I412">
        <v>-1</v>
      </c>
      <c r="J412">
        <v>-0.038</v>
      </c>
      <c r="K412">
        <v>-0.047</v>
      </c>
      <c r="L412">
        <v>-0.014</v>
      </c>
      <c r="M412">
        <v>-0.016</v>
      </c>
      <c r="N412">
        <v>-0.016</v>
      </c>
      <c r="O412">
        <v>10.671</v>
      </c>
      <c r="P412">
        <v>-15.758</v>
      </c>
      <c r="Q412">
        <v>-0.24</v>
      </c>
      <c r="R412">
        <v>-1.161</v>
      </c>
      <c r="S412">
        <v>-4.215</v>
      </c>
      <c r="T412">
        <v>1.042</v>
      </c>
      <c r="U412">
        <v>-6.023</v>
      </c>
      <c r="V412">
        <v>-16.624</v>
      </c>
    </row>
    <row r="413" spans="1:14" ht="12.75">
      <c r="A413" t="s">
        <v>736</v>
      </c>
      <c r="B413">
        <v>-13.4</v>
      </c>
      <c r="C413">
        <v>-3.7</v>
      </c>
      <c r="D413">
        <v>32.7</v>
      </c>
      <c r="E413">
        <v>-1.1</v>
      </c>
      <c r="F413">
        <v>-0.2</v>
      </c>
      <c r="G413">
        <v>-0.5</v>
      </c>
      <c r="H413">
        <v>-4.1</v>
      </c>
      <c r="I413">
        <v>-1.9</v>
      </c>
      <c r="J413">
        <v>-0.032</v>
      </c>
      <c r="K413">
        <v>-0.047</v>
      </c>
      <c r="L413">
        <v>-0.014</v>
      </c>
      <c r="M413">
        <v>0.004</v>
      </c>
      <c r="N413">
        <v>0.004</v>
      </c>
    </row>
    <row r="414" spans="1:22" ht="12.75">
      <c r="A414" t="s">
        <v>737</v>
      </c>
      <c r="B414">
        <v>-13</v>
      </c>
      <c r="C414">
        <v>-9.7</v>
      </c>
      <c r="D414">
        <v>42</v>
      </c>
      <c r="E414">
        <v>-12.2</v>
      </c>
      <c r="F414">
        <v>-2.5</v>
      </c>
      <c r="G414">
        <v>0.5</v>
      </c>
      <c r="H414">
        <v>-1.4</v>
      </c>
      <c r="I414">
        <v>-0.5</v>
      </c>
      <c r="J414">
        <v>0.017</v>
      </c>
      <c r="K414">
        <v>-0.027</v>
      </c>
      <c r="L414">
        <v>0.037</v>
      </c>
      <c r="M414">
        <v>-0.012</v>
      </c>
      <c r="N414">
        <v>0.004</v>
      </c>
      <c r="O414">
        <v>6.039</v>
      </c>
      <c r="P414">
        <v>35.862</v>
      </c>
      <c r="Q414">
        <v>-0.237</v>
      </c>
      <c r="R414">
        <v>-11.968</v>
      </c>
      <c r="S414">
        <v>-14.885</v>
      </c>
      <c r="T414">
        <v>0.332</v>
      </c>
      <c r="U414">
        <v>-10.392</v>
      </c>
      <c r="V414">
        <v>35.009</v>
      </c>
    </row>
    <row r="415" spans="1:14" ht="12.75">
      <c r="A415" t="s">
        <v>738</v>
      </c>
      <c r="B415">
        <v>-12</v>
      </c>
      <c r="C415">
        <v>-8</v>
      </c>
      <c r="D415">
        <v>15.9</v>
      </c>
      <c r="E415">
        <v>-13.7</v>
      </c>
      <c r="F415">
        <v>-1.5</v>
      </c>
      <c r="G415">
        <v>1.8</v>
      </c>
      <c r="H415">
        <v>0.4</v>
      </c>
      <c r="I415">
        <v>-0.6</v>
      </c>
      <c r="J415">
        <v>0.032</v>
      </c>
      <c r="K415">
        <v>-0.039</v>
      </c>
      <c r="L415">
        <v>0.009</v>
      </c>
      <c r="M415">
        <v>0.078</v>
      </c>
      <c r="N415">
        <v>0.013</v>
      </c>
    </row>
    <row r="416" spans="1:22" ht="12.75">
      <c r="A416" t="s">
        <v>789</v>
      </c>
      <c r="B416">
        <v>-15.3</v>
      </c>
      <c r="C416">
        <v>-17.3</v>
      </c>
      <c r="D416">
        <v>-8</v>
      </c>
      <c r="E416">
        <v>-0.5</v>
      </c>
      <c r="F416">
        <v>0</v>
      </c>
      <c r="G416">
        <v>3.5</v>
      </c>
      <c r="H416">
        <v>0.7</v>
      </c>
      <c r="I416">
        <v>-0.8</v>
      </c>
      <c r="J416">
        <v>-0.026</v>
      </c>
      <c r="K416">
        <v>0</v>
      </c>
      <c r="L416">
        <v>-0.032</v>
      </c>
      <c r="M416">
        <v>-0.016</v>
      </c>
      <c r="N416">
        <v>0.065</v>
      </c>
      <c r="O416">
        <v>-0.57</v>
      </c>
      <c r="P416">
        <v>8.87</v>
      </c>
      <c r="Q416">
        <v>-0.712</v>
      </c>
      <c r="R416">
        <v>7.991</v>
      </c>
      <c r="S416">
        <v>0.539</v>
      </c>
      <c r="T416">
        <v>0.371</v>
      </c>
      <c r="U416">
        <v>-50.034</v>
      </c>
      <c r="V416">
        <v>6.316</v>
      </c>
    </row>
    <row r="417" spans="1:14" ht="12.75">
      <c r="A417" t="s">
        <v>739</v>
      </c>
      <c r="B417">
        <v>-15</v>
      </c>
      <c r="C417">
        <v>-17.9</v>
      </c>
      <c r="D417">
        <v>-6.7</v>
      </c>
      <c r="E417">
        <v>-2.9</v>
      </c>
      <c r="F417">
        <v>0.5</v>
      </c>
      <c r="G417">
        <v>1.5</v>
      </c>
      <c r="H417">
        <v>1.4</v>
      </c>
      <c r="I417">
        <v>0</v>
      </c>
      <c r="J417">
        <v>-0.034</v>
      </c>
      <c r="K417">
        <v>-0.008</v>
      </c>
      <c r="L417">
        <v>-0.024</v>
      </c>
      <c r="M417" s="141">
        <v>-0.195</v>
      </c>
      <c r="N417">
        <v>0.031</v>
      </c>
    </row>
    <row r="418" spans="1:14" ht="12.75">
      <c r="A418" t="s">
        <v>740</v>
      </c>
      <c r="B418">
        <v>-15.6</v>
      </c>
      <c r="C418">
        <v>-16.2</v>
      </c>
      <c r="D418">
        <v>-5.2</v>
      </c>
      <c r="E418">
        <v>0.3</v>
      </c>
      <c r="F418">
        <v>-0.5</v>
      </c>
      <c r="G418">
        <v>3</v>
      </c>
      <c r="H418">
        <v>1.9</v>
      </c>
      <c r="I418">
        <v>0.7</v>
      </c>
      <c r="J418">
        <v>-0.023</v>
      </c>
      <c r="K418">
        <v>-0.008</v>
      </c>
      <c r="L418">
        <v>-0.024</v>
      </c>
      <c r="M418">
        <v>0.012</v>
      </c>
      <c r="N418">
        <v>0.076</v>
      </c>
    </row>
    <row r="419" spans="1:22" ht="12.75">
      <c r="A419" t="s">
        <v>790</v>
      </c>
      <c r="B419">
        <v>7.4</v>
      </c>
      <c r="C419">
        <v>-1.1</v>
      </c>
      <c r="D419">
        <v>22.3</v>
      </c>
      <c r="E419">
        <v>-1.2</v>
      </c>
      <c r="F419">
        <v>3.5</v>
      </c>
      <c r="G419">
        <v>10</v>
      </c>
      <c r="H419">
        <v>-6.9</v>
      </c>
      <c r="I419">
        <v>-2.2</v>
      </c>
      <c r="J419">
        <v>0.064</v>
      </c>
      <c r="K419">
        <v>0.051</v>
      </c>
      <c r="L419">
        <v>0.035</v>
      </c>
      <c r="M419" s="141">
        <v>0.402</v>
      </c>
      <c r="N419" s="141">
        <v>0.159</v>
      </c>
      <c r="O419">
        <v>3.843</v>
      </c>
      <c r="P419">
        <v>4.698</v>
      </c>
      <c r="Q419">
        <v>-0.318</v>
      </c>
      <c r="R419">
        <v>-12.716</v>
      </c>
      <c r="S419">
        <v>-1.533</v>
      </c>
      <c r="T419">
        <v>-0.127</v>
      </c>
      <c r="U419">
        <v>-18.255</v>
      </c>
      <c r="V419">
        <v>3.553</v>
      </c>
    </row>
    <row r="420" spans="1:22" ht="12.75">
      <c r="A420" t="s">
        <v>791</v>
      </c>
      <c r="B420">
        <v>3.8</v>
      </c>
      <c r="C420">
        <v>3.9</v>
      </c>
      <c r="D420">
        <v>26.8</v>
      </c>
      <c r="E420">
        <v>4</v>
      </c>
      <c r="F420">
        <v>3.3</v>
      </c>
      <c r="G420">
        <v>2.5</v>
      </c>
      <c r="H420">
        <v>-7.5</v>
      </c>
      <c r="I420">
        <v>2.1</v>
      </c>
      <c r="J420">
        <v>-0.029</v>
      </c>
      <c r="K420">
        <v>0.039</v>
      </c>
      <c r="L420">
        <v>0.039</v>
      </c>
      <c r="M420">
        <v>0.035</v>
      </c>
      <c r="N420">
        <v>0.003</v>
      </c>
      <c r="O420">
        <v>-0.994</v>
      </c>
      <c r="P420">
        <v>0.266</v>
      </c>
      <c r="Q420">
        <v>-0.333</v>
      </c>
      <c r="R420">
        <v>-22.314</v>
      </c>
      <c r="S420">
        <v>2.9619999999999997</v>
      </c>
      <c r="T420">
        <v>0.087</v>
      </c>
      <c r="U420">
        <v>-24.107</v>
      </c>
      <c r="V420">
        <v>-0.932</v>
      </c>
    </row>
    <row r="421" spans="1:14" ht="12.75">
      <c r="A421" t="s">
        <v>741</v>
      </c>
      <c r="B421">
        <v>1.4</v>
      </c>
      <c r="C421">
        <v>4.7</v>
      </c>
      <c r="D421">
        <v>26.4</v>
      </c>
      <c r="E421">
        <v>4.9</v>
      </c>
      <c r="F421">
        <v>3.3</v>
      </c>
      <c r="G421">
        <v>1.3</v>
      </c>
      <c r="H421">
        <v>-7.8</v>
      </c>
      <c r="I421">
        <v>1.8</v>
      </c>
      <c r="J421">
        <v>-0.017</v>
      </c>
      <c r="K421">
        <v>0.031</v>
      </c>
      <c r="L421">
        <v>0.031</v>
      </c>
      <c r="M421">
        <v>0.059</v>
      </c>
      <c r="N421">
        <v>0.026</v>
      </c>
    </row>
    <row r="422" spans="1:22" ht="12.75">
      <c r="A422" t="s">
        <v>792</v>
      </c>
      <c r="B422" s="141">
        <v>-32.8</v>
      </c>
      <c r="C422">
        <v>-2.9</v>
      </c>
      <c r="D422">
        <v>19.4</v>
      </c>
      <c r="E422">
        <v>-2.2</v>
      </c>
      <c r="F422">
        <v>-1.5</v>
      </c>
      <c r="G422">
        <v>-3.5</v>
      </c>
      <c r="H422">
        <v>-9.3</v>
      </c>
      <c r="I422">
        <v>-0.4</v>
      </c>
      <c r="J422">
        <v>-0.032</v>
      </c>
      <c r="K422">
        <v>-0.086</v>
      </c>
      <c r="L422">
        <v>-0.021</v>
      </c>
      <c r="M422">
        <v>-0.012</v>
      </c>
      <c r="N422">
        <v>0.037</v>
      </c>
      <c r="O422">
        <v>6.685</v>
      </c>
      <c r="P422">
        <v>20.68</v>
      </c>
      <c r="Q422">
        <v>-0.541</v>
      </c>
      <c r="R422">
        <v>45.793</v>
      </c>
      <c r="S422">
        <v>11.266</v>
      </c>
      <c r="T422">
        <v>1.533</v>
      </c>
      <c r="U422">
        <v>-30.918</v>
      </c>
      <c r="V422">
        <v>18.734</v>
      </c>
    </row>
    <row r="423" spans="1:14" ht="12.75">
      <c r="A423" t="s">
        <v>742</v>
      </c>
      <c r="B423">
        <v>-29.2</v>
      </c>
      <c r="C423">
        <v>-2.9</v>
      </c>
      <c r="D423">
        <v>19.8</v>
      </c>
      <c r="E423">
        <v>-6.5</v>
      </c>
      <c r="F423">
        <v>-0.5</v>
      </c>
      <c r="G423">
        <v>-3.5</v>
      </c>
      <c r="H423">
        <v>-8.2</v>
      </c>
      <c r="I423">
        <v>-1.5</v>
      </c>
      <c r="J423">
        <v>-0.015</v>
      </c>
      <c r="K423">
        <v>-0.066</v>
      </c>
      <c r="L423">
        <v>-0.018</v>
      </c>
      <c r="M423">
        <v>-0.02</v>
      </c>
      <c r="N423">
        <v>0.029</v>
      </c>
    </row>
    <row r="424" spans="1:22" ht="12.75">
      <c r="A424" t="s">
        <v>793</v>
      </c>
      <c r="B424">
        <v>-0.7</v>
      </c>
      <c r="C424">
        <v>5.1</v>
      </c>
      <c r="D424">
        <v>42</v>
      </c>
      <c r="E424">
        <v>-9.2</v>
      </c>
      <c r="F424">
        <v>-4</v>
      </c>
      <c r="G424">
        <v>-2</v>
      </c>
      <c r="H424">
        <v>3</v>
      </c>
      <c r="I424">
        <v>-0.9</v>
      </c>
      <c r="J424">
        <v>0</v>
      </c>
      <c r="K424">
        <v>0.012</v>
      </c>
      <c r="L424">
        <v>0.012</v>
      </c>
      <c r="M424">
        <v>0.023</v>
      </c>
      <c r="N424">
        <v>0.007</v>
      </c>
      <c r="O424">
        <v>19.739</v>
      </c>
      <c r="P424">
        <v>12.223</v>
      </c>
      <c r="Q424">
        <v>0.164</v>
      </c>
      <c r="R424">
        <v>19.025</v>
      </c>
      <c r="S424">
        <v>11.093</v>
      </c>
      <c r="T424">
        <v>0.415</v>
      </c>
      <c r="U424">
        <v>31.146</v>
      </c>
      <c r="V424">
        <v>12.817</v>
      </c>
    </row>
    <row r="425" spans="1:14" ht="12.75">
      <c r="A425" t="s">
        <v>743</v>
      </c>
      <c r="B425">
        <v>2.4</v>
      </c>
      <c r="C425">
        <v>10.6</v>
      </c>
      <c r="D425">
        <v>37.1</v>
      </c>
      <c r="E425">
        <v>-6.1</v>
      </c>
      <c r="F425">
        <v>-3.2</v>
      </c>
      <c r="G425">
        <v>-2.5</v>
      </c>
      <c r="H425">
        <v>5.5</v>
      </c>
      <c r="I425">
        <v>0.1</v>
      </c>
      <c r="J425">
        <v>-0.009</v>
      </c>
      <c r="K425">
        <v>0.031</v>
      </c>
      <c r="L425">
        <v>0.031</v>
      </c>
      <c r="M425">
        <v>0.012</v>
      </c>
      <c r="N425">
        <v>0.012</v>
      </c>
    </row>
    <row r="426" spans="1:22" ht="12.75">
      <c r="A426" t="s">
        <v>794</v>
      </c>
      <c r="B426">
        <v>15.7</v>
      </c>
      <c r="C426">
        <v>-14.8</v>
      </c>
      <c r="D426" s="141">
        <v>-109.2</v>
      </c>
      <c r="E426">
        <v>-13.5</v>
      </c>
      <c r="F426">
        <v>-1.2</v>
      </c>
      <c r="G426">
        <v>2</v>
      </c>
      <c r="H426">
        <v>-7.6</v>
      </c>
      <c r="I426">
        <v>-2.5</v>
      </c>
      <c r="J426">
        <v>-0.064</v>
      </c>
      <c r="K426">
        <v>-0.031</v>
      </c>
      <c r="L426">
        <v>0.001</v>
      </c>
      <c r="M426">
        <v>0.051</v>
      </c>
      <c r="N426">
        <v>0.115</v>
      </c>
      <c r="O426">
        <v>-36.341</v>
      </c>
      <c r="P426">
        <v>20.699</v>
      </c>
      <c r="Q426">
        <v>-0.101</v>
      </c>
      <c r="R426">
        <v>-23.517</v>
      </c>
      <c r="S426">
        <v>0.604</v>
      </c>
      <c r="T426">
        <v>1.838</v>
      </c>
      <c r="U426">
        <v>-43.344</v>
      </c>
      <c r="V426">
        <v>20.336</v>
      </c>
    </row>
    <row r="427" spans="1:14" ht="12.75">
      <c r="A427" t="s">
        <v>744</v>
      </c>
      <c r="B427">
        <v>16.9</v>
      </c>
      <c r="C427">
        <v>-15.9</v>
      </c>
      <c r="D427">
        <v>56</v>
      </c>
      <c r="E427">
        <v>-11.5</v>
      </c>
      <c r="F427">
        <v>-1</v>
      </c>
      <c r="G427">
        <v>2</v>
      </c>
      <c r="H427">
        <v>-8.5</v>
      </c>
      <c r="I427">
        <v>-1.4</v>
      </c>
      <c r="J427">
        <v>-0.012</v>
      </c>
      <c r="K427">
        <v>-0.031</v>
      </c>
      <c r="L427">
        <v>0.001</v>
      </c>
      <c r="M427">
        <v>0.059</v>
      </c>
      <c r="N427">
        <v>0.123</v>
      </c>
    </row>
    <row r="428" spans="1:22" ht="12.75">
      <c r="A428" t="s">
        <v>795</v>
      </c>
      <c r="B428">
        <v>7.7</v>
      </c>
      <c r="C428">
        <v>16.8</v>
      </c>
      <c r="D428">
        <v>59.7</v>
      </c>
      <c r="E428">
        <v>16.4</v>
      </c>
      <c r="F428">
        <v>0.3</v>
      </c>
      <c r="G428">
        <v>-0.5</v>
      </c>
      <c r="H428">
        <v>-0.7</v>
      </c>
      <c r="I428">
        <v>0.7</v>
      </c>
      <c r="J428">
        <v>0.003</v>
      </c>
      <c r="K428">
        <v>-0.012</v>
      </c>
      <c r="L428">
        <v>0.021</v>
      </c>
      <c r="M428">
        <v>0.016</v>
      </c>
      <c r="N428">
        <v>0.032</v>
      </c>
      <c r="O428">
        <v>8.943</v>
      </c>
      <c r="P428">
        <v>-14.981</v>
      </c>
      <c r="Q428">
        <v>-0.221</v>
      </c>
      <c r="R428">
        <v>17.674</v>
      </c>
      <c r="S428">
        <v>17.21</v>
      </c>
      <c r="T428">
        <v>1.196</v>
      </c>
      <c r="U428">
        <v>-6.381</v>
      </c>
      <c r="V428">
        <v>-15.776</v>
      </c>
    </row>
    <row r="429" spans="1:14" ht="12.75">
      <c r="A429" t="s">
        <v>745</v>
      </c>
      <c r="B429">
        <v>9.6</v>
      </c>
      <c r="C429">
        <v>13.9</v>
      </c>
      <c r="D429" s="141">
        <v>103.7</v>
      </c>
      <c r="E429">
        <v>21.7</v>
      </c>
      <c r="F429">
        <v>0.3</v>
      </c>
      <c r="G429">
        <v>0.3</v>
      </c>
      <c r="H429">
        <v>-1.3</v>
      </c>
      <c r="I429">
        <v>0.8</v>
      </c>
      <c r="J429">
        <v>0.038</v>
      </c>
      <c r="K429">
        <v>-0.023</v>
      </c>
      <c r="L429">
        <v>0.025</v>
      </c>
      <c r="M429">
        <v>0.016</v>
      </c>
      <c r="N429">
        <v>0.032</v>
      </c>
    </row>
    <row r="430" spans="1:14" ht="12.75">
      <c r="A430" t="s">
        <v>746</v>
      </c>
      <c r="B430" s="141">
        <v>-30.7</v>
      </c>
      <c r="C430">
        <v>0.4</v>
      </c>
      <c r="D430">
        <v>-0.1</v>
      </c>
      <c r="E430">
        <v>-20.3</v>
      </c>
      <c r="F430">
        <v>1.5</v>
      </c>
      <c r="G430">
        <v>-1</v>
      </c>
      <c r="H430">
        <v>-7</v>
      </c>
      <c r="I430">
        <v>-1.7</v>
      </c>
      <c r="J430">
        <v>-0.032</v>
      </c>
      <c r="K430">
        <v>-0.016</v>
      </c>
      <c r="L430">
        <v>-0.016</v>
      </c>
      <c r="M430">
        <v>-0.027</v>
      </c>
      <c r="N430">
        <v>0.053</v>
      </c>
    </row>
    <row r="431" spans="1:14" ht="12.75">
      <c r="A431" t="s">
        <v>747</v>
      </c>
      <c r="B431">
        <v>-21.3</v>
      </c>
      <c r="C431">
        <v>5</v>
      </c>
      <c r="D431">
        <v>21.6</v>
      </c>
      <c r="E431">
        <v>0.3</v>
      </c>
      <c r="F431">
        <v>0.3</v>
      </c>
      <c r="G431">
        <v>-0.2</v>
      </c>
      <c r="H431">
        <v>-0.5</v>
      </c>
      <c r="I431">
        <v>-0.1</v>
      </c>
      <c r="J431">
        <v>0.043</v>
      </c>
      <c r="K431">
        <v>0.004</v>
      </c>
      <c r="L431">
        <v>-0.012</v>
      </c>
      <c r="M431">
        <v>-0.047</v>
      </c>
      <c r="N431">
        <v>-0.014</v>
      </c>
    </row>
    <row r="432" spans="1:14" ht="12.75">
      <c r="A432" t="s">
        <v>748</v>
      </c>
      <c r="B432">
        <v>22.6</v>
      </c>
      <c r="C432">
        <v>-16.6</v>
      </c>
      <c r="D432">
        <v>61.6</v>
      </c>
      <c r="E432">
        <v>-15.9</v>
      </c>
      <c r="F432">
        <v>0.5</v>
      </c>
      <c r="G432">
        <v>0.8</v>
      </c>
      <c r="H432">
        <v>0.2</v>
      </c>
      <c r="I432">
        <v>0.7</v>
      </c>
      <c r="J432">
        <v>-0.015</v>
      </c>
      <c r="K432">
        <v>-0.02</v>
      </c>
      <c r="L432">
        <v>-0.052</v>
      </c>
      <c r="M432">
        <v>0.012</v>
      </c>
      <c r="N432">
        <v>0.06</v>
      </c>
    </row>
    <row r="433" spans="1:14" ht="12.75">
      <c r="A433" t="s">
        <v>749</v>
      </c>
      <c r="B433">
        <v>-14.9</v>
      </c>
      <c r="C433">
        <v>19.5</v>
      </c>
      <c r="D433">
        <v>68.2</v>
      </c>
      <c r="E433">
        <v>18.4</v>
      </c>
      <c r="F433">
        <v>-1</v>
      </c>
      <c r="G433">
        <v>-1.5</v>
      </c>
      <c r="H433">
        <v>0.7</v>
      </c>
      <c r="I433">
        <v>-2.1</v>
      </c>
      <c r="J433">
        <v>-0.034</v>
      </c>
      <c r="K433">
        <v>0</v>
      </c>
      <c r="L433">
        <v>0</v>
      </c>
      <c r="M433">
        <v>0.055</v>
      </c>
      <c r="N433">
        <v>0.087</v>
      </c>
    </row>
    <row r="434" spans="1:14" ht="12.75">
      <c r="A434" t="s">
        <v>750</v>
      </c>
      <c r="B434">
        <v>-14.2</v>
      </c>
      <c r="C434">
        <v>18.6</v>
      </c>
      <c r="D434">
        <v>39.8</v>
      </c>
      <c r="E434">
        <v>16.8</v>
      </c>
      <c r="F434">
        <v>-0.2</v>
      </c>
      <c r="G434">
        <v>-0.7</v>
      </c>
      <c r="H434">
        <v>-1.3</v>
      </c>
      <c r="I434">
        <v>-2.6</v>
      </c>
      <c r="J434">
        <v>-0.026</v>
      </c>
      <c r="K434">
        <v>0.008</v>
      </c>
      <c r="L434">
        <v>-0.008</v>
      </c>
      <c r="M434">
        <v>0.043</v>
      </c>
      <c r="N434">
        <v>0.075</v>
      </c>
    </row>
    <row r="435" spans="1:14" ht="12.75">
      <c r="A435" t="s">
        <v>751</v>
      </c>
      <c r="B435">
        <v>0.3</v>
      </c>
      <c r="C435">
        <v>7</v>
      </c>
      <c r="D435">
        <v>31.4</v>
      </c>
      <c r="E435">
        <v>14.8</v>
      </c>
      <c r="F435">
        <v>0.3</v>
      </c>
      <c r="G435" s="141">
        <v>17</v>
      </c>
      <c r="H435">
        <v>-3.5</v>
      </c>
      <c r="I435" s="141">
        <v>-6.5</v>
      </c>
      <c r="J435">
        <v>0.113</v>
      </c>
      <c r="K435">
        <v>-0.016</v>
      </c>
      <c r="L435">
        <v>-0.016</v>
      </c>
      <c r="M435" s="141">
        <v>0.815</v>
      </c>
      <c r="N435" s="141">
        <v>0.33</v>
      </c>
    </row>
    <row r="436" spans="1:14" ht="12.75">
      <c r="A436" t="s">
        <v>752</v>
      </c>
      <c r="B436">
        <v>-12.1</v>
      </c>
      <c r="C436">
        <v>16.3</v>
      </c>
      <c r="D436">
        <v>15.9</v>
      </c>
      <c r="E436">
        <v>14.4</v>
      </c>
      <c r="F436">
        <v>0.8</v>
      </c>
      <c r="G436">
        <v>0.3</v>
      </c>
      <c r="H436">
        <v>-8.4</v>
      </c>
      <c r="I436">
        <v>-1.4</v>
      </c>
      <c r="J436">
        <v>-0.046</v>
      </c>
      <c r="K436">
        <v>-0.008</v>
      </c>
      <c r="L436">
        <v>0.008</v>
      </c>
      <c r="M436">
        <v>-0.074</v>
      </c>
      <c r="N436">
        <v>0.007</v>
      </c>
    </row>
    <row r="437" spans="1:14" ht="12.75">
      <c r="A437" t="s">
        <v>753</v>
      </c>
      <c r="B437">
        <v>-10.7</v>
      </c>
      <c r="C437">
        <v>-11.4</v>
      </c>
      <c r="D437">
        <v>24.2</v>
      </c>
      <c r="E437">
        <v>-8.4</v>
      </c>
      <c r="F437">
        <v>2.5</v>
      </c>
      <c r="G437">
        <v>-4</v>
      </c>
      <c r="H437">
        <v>8.9</v>
      </c>
      <c r="I437">
        <v>1.4</v>
      </c>
      <c r="J437">
        <v>0.111</v>
      </c>
      <c r="K437">
        <v>-0.008</v>
      </c>
      <c r="L437">
        <v>-0.024</v>
      </c>
      <c r="M437">
        <v>-0.008</v>
      </c>
      <c r="N437">
        <v>0.008</v>
      </c>
    </row>
    <row r="438" spans="1:14" ht="12.75">
      <c r="A438" t="s">
        <v>754</v>
      </c>
      <c r="B438">
        <v>-8.8</v>
      </c>
      <c r="C438">
        <v>-0.5</v>
      </c>
      <c r="D438">
        <v>46</v>
      </c>
      <c r="E438">
        <v>-13.4</v>
      </c>
      <c r="F438">
        <v>1.5</v>
      </c>
      <c r="G438">
        <v>-0.3</v>
      </c>
      <c r="H438">
        <v>3.6</v>
      </c>
      <c r="I438">
        <v>-0.1</v>
      </c>
      <c r="J438">
        <v>0.057</v>
      </c>
      <c r="K438">
        <v>-0.055</v>
      </c>
      <c r="L438">
        <v>-0.006</v>
      </c>
      <c r="M438">
        <v>0</v>
      </c>
      <c r="N438">
        <v>0</v>
      </c>
    </row>
    <row r="439" spans="1:14" ht="12.75">
      <c r="A439" t="s">
        <v>755</v>
      </c>
      <c r="B439">
        <v>-9.4</v>
      </c>
      <c r="C439">
        <v>-10.2</v>
      </c>
      <c r="D439">
        <v>25.4</v>
      </c>
      <c r="E439">
        <v>-18.9</v>
      </c>
      <c r="F439">
        <v>0.3</v>
      </c>
      <c r="G439">
        <v>-3.2</v>
      </c>
      <c r="H439">
        <v>0.5</v>
      </c>
      <c r="I439">
        <v>1.3</v>
      </c>
      <c r="J439">
        <v>-0.034</v>
      </c>
      <c r="K439">
        <v>0.031</v>
      </c>
      <c r="L439">
        <v>0.031</v>
      </c>
      <c r="M439">
        <v>-0.02</v>
      </c>
      <c r="N439">
        <v>-0.003</v>
      </c>
    </row>
    <row r="440" spans="1:14" ht="12.75">
      <c r="A440" t="s">
        <v>756</v>
      </c>
      <c r="B440">
        <v>-6.2</v>
      </c>
      <c r="C440">
        <v>0.7</v>
      </c>
      <c r="D440">
        <v>28.7</v>
      </c>
      <c r="E440">
        <v>-3.3</v>
      </c>
      <c r="F440">
        <v>2.3</v>
      </c>
      <c r="G440">
        <v>1.8</v>
      </c>
      <c r="H440">
        <v>1.6</v>
      </c>
      <c r="I440">
        <v>-1.2</v>
      </c>
      <c r="J440">
        <v>-0.018</v>
      </c>
      <c r="K440">
        <v>-0.035</v>
      </c>
      <c r="L440">
        <v>-0.067</v>
      </c>
      <c r="M440">
        <v>-0.004</v>
      </c>
      <c r="N440">
        <v>0.061</v>
      </c>
    </row>
    <row r="441" spans="1:14" ht="12.75">
      <c r="A441" t="s">
        <v>757</v>
      </c>
      <c r="B441">
        <v>-20.7</v>
      </c>
      <c r="C441">
        <v>6.9</v>
      </c>
      <c r="D441">
        <v>29.1</v>
      </c>
      <c r="E441">
        <v>-6.1</v>
      </c>
      <c r="F441">
        <v>-3.2</v>
      </c>
      <c r="G441">
        <v>-5</v>
      </c>
      <c r="H441">
        <v>1.6</v>
      </c>
      <c r="I441">
        <v>-1.1</v>
      </c>
      <c r="J441">
        <v>0.03</v>
      </c>
      <c r="K441">
        <v>-0.031</v>
      </c>
      <c r="L441">
        <v>-0.031</v>
      </c>
      <c r="M441">
        <v>0.004</v>
      </c>
      <c r="N441">
        <v>0.004</v>
      </c>
    </row>
    <row r="442" spans="1:14" ht="12.75">
      <c r="A442" t="s">
        <v>758</v>
      </c>
      <c r="B442">
        <v>11.7</v>
      </c>
      <c r="C442">
        <v>-6.1</v>
      </c>
      <c r="D442">
        <v>41.7</v>
      </c>
      <c r="E442">
        <v>-3.8</v>
      </c>
      <c r="F442">
        <v>-0.2</v>
      </c>
      <c r="G442">
        <v>-3.2</v>
      </c>
      <c r="H442">
        <v>3.4</v>
      </c>
      <c r="I442">
        <v>-3.8</v>
      </c>
      <c r="J442">
        <v>-0.041</v>
      </c>
      <c r="K442">
        <v>0.039</v>
      </c>
      <c r="L442">
        <v>0.023</v>
      </c>
      <c r="M442">
        <v>-0.008</v>
      </c>
      <c r="N442">
        <v>-0.024</v>
      </c>
    </row>
    <row r="443" spans="1:14" ht="12.75">
      <c r="A443" t="s">
        <v>759</v>
      </c>
      <c r="B443">
        <v>13.4</v>
      </c>
      <c r="C443">
        <v>-4.5</v>
      </c>
      <c r="D443">
        <v>52.6</v>
      </c>
      <c r="E443">
        <v>4.4</v>
      </c>
      <c r="F443">
        <v>-1.7</v>
      </c>
      <c r="G443">
        <v>-0.5</v>
      </c>
      <c r="H443">
        <v>2.2</v>
      </c>
      <c r="I443">
        <v>-0.3</v>
      </c>
      <c r="J443">
        <v>-0.004</v>
      </c>
      <c r="K443">
        <v>-0.004</v>
      </c>
      <c r="L443">
        <v>-0.069</v>
      </c>
      <c r="M443">
        <v>0</v>
      </c>
      <c r="N443">
        <v>0.048</v>
      </c>
    </row>
    <row r="444" spans="1:14" ht="12.75">
      <c r="A444" t="s">
        <v>760</v>
      </c>
      <c r="B444">
        <v>-7.8</v>
      </c>
      <c r="C444">
        <v>6.4</v>
      </c>
      <c r="D444">
        <v>28.2</v>
      </c>
      <c r="E444">
        <v>7.2</v>
      </c>
      <c r="F444">
        <v>1.3</v>
      </c>
      <c r="G444">
        <v>0.3</v>
      </c>
      <c r="H444">
        <v>-0.3</v>
      </c>
      <c r="I444">
        <v>0.2</v>
      </c>
      <c r="J444">
        <v>-0.043</v>
      </c>
      <c r="K444">
        <v>0.008</v>
      </c>
      <c r="L444">
        <v>-0.025</v>
      </c>
      <c r="M444">
        <v>-0.02</v>
      </c>
      <c r="N444">
        <v>-0.02</v>
      </c>
    </row>
    <row r="445" spans="1:14" ht="12.75">
      <c r="A445" t="s">
        <v>761</v>
      </c>
      <c r="B445">
        <v>-24.1</v>
      </c>
      <c r="C445">
        <v>-10.8</v>
      </c>
      <c r="D445">
        <v>7.9</v>
      </c>
      <c r="E445">
        <v>-9.7</v>
      </c>
      <c r="F445">
        <v>2.5</v>
      </c>
      <c r="G445">
        <v>1.8</v>
      </c>
      <c r="H445">
        <v>-9.9</v>
      </c>
      <c r="I445" s="141">
        <v>6.3</v>
      </c>
      <c r="J445">
        <v>-0.002</v>
      </c>
      <c r="K445">
        <v>-0.027</v>
      </c>
      <c r="L445">
        <v>0.021</v>
      </c>
      <c r="M445">
        <v>0.082</v>
      </c>
      <c r="N445">
        <v>-0.031</v>
      </c>
    </row>
    <row r="446" spans="1:14" ht="12.75">
      <c r="A446" t="s">
        <v>762</v>
      </c>
      <c r="B446">
        <v>-13.1</v>
      </c>
      <c r="C446">
        <v>-2.1</v>
      </c>
      <c r="D446">
        <v>2.7</v>
      </c>
      <c r="E446">
        <v>-7.8</v>
      </c>
      <c r="F446">
        <v>-3.5</v>
      </c>
      <c r="G446">
        <v>0.5</v>
      </c>
      <c r="H446">
        <v>2.6</v>
      </c>
      <c r="I446">
        <v>-1.1</v>
      </c>
      <c r="J446">
        <v>0.058</v>
      </c>
      <c r="K446">
        <v>-0.023</v>
      </c>
      <c r="L446">
        <v>-0.023</v>
      </c>
      <c r="M446">
        <v>0.008</v>
      </c>
      <c r="N446">
        <v>0.024</v>
      </c>
    </row>
    <row r="447" spans="1:14" ht="12.75">
      <c r="A447" t="s">
        <v>763</v>
      </c>
      <c r="B447">
        <v>-0.1</v>
      </c>
      <c r="C447">
        <v>-0.7</v>
      </c>
      <c r="D447">
        <v>-2.2</v>
      </c>
      <c r="E447">
        <v>3.9</v>
      </c>
      <c r="F447">
        <v>-3.7</v>
      </c>
      <c r="G447">
        <v>0.5</v>
      </c>
      <c r="H447">
        <v>0.2</v>
      </c>
      <c r="I447">
        <v>1</v>
      </c>
      <c r="J447">
        <v>0.011</v>
      </c>
      <c r="K447">
        <v>-0.035</v>
      </c>
      <c r="L447">
        <v>-0.019</v>
      </c>
      <c r="M447">
        <v>0.004</v>
      </c>
      <c r="N447">
        <v>0.101</v>
      </c>
    </row>
    <row r="448" spans="1:14" ht="12.75">
      <c r="A448" t="s">
        <v>764</v>
      </c>
      <c r="B448">
        <v>-7.1</v>
      </c>
      <c r="C448" s="141">
        <v>60.8</v>
      </c>
      <c r="D448">
        <v>32.8</v>
      </c>
      <c r="E448">
        <v>1.9</v>
      </c>
      <c r="F448">
        <v>-3.7</v>
      </c>
      <c r="G448">
        <v>0.5</v>
      </c>
      <c r="H448">
        <v>0.2</v>
      </c>
      <c r="I448">
        <v>1</v>
      </c>
      <c r="J448">
        <v>0.011</v>
      </c>
      <c r="K448">
        <v>-0.035</v>
      </c>
      <c r="L448">
        <v>-0.019</v>
      </c>
      <c r="M448">
        <v>0.004</v>
      </c>
      <c r="N448">
        <v>0.101</v>
      </c>
    </row>
    <row r="449" spans="1:14" ht="12.75">
      <c r="A449" t="s">
        <v>765</v>
      </c>
      <c r="B449">
        <v>-14.5</v>
      </c>
      <c r="C449">
        <v>-3.4</v>
      </c>
      <c r="D449">
        <v>16.3</v>
      </c>
      <c r="E449">
        <v>-14.8</v>
      </c>
      <c r="F449">
        <v>0.5</v>
      </c>
      <c r="G449">
        <v>0.5</v>
      </c>
      <c r="H449">
        <v>2.7</v>
      </c>
      <c r="I449">
        <v>-0.3</v>
      </c>
      <c r="J449">
        <v>-0.053</v>
      </c>
      <c r="K449">
        <v>-0.012</v>
      </c>
      <c r="L449">
        <v>0.004</v>
      </c>
      <c r="M449">
        <v>0.012</v>
      </c>
      <c r="N449">
        <v>0.044</v>
      </c>
    </row>
    <row r="450" spans="1:14" ht="12.75">
      <c r="A450" t="s">
        <v>766</v>
      </c>
      <c r="B450" s="141">
        <v>32</v>
      </c>
      <c r="C450">
        <v>-1.3</v>
      </c>
      <c r="D450">
        <v>41.3</v>
      </c>
      <c r="E450">
        <v>13.9</v>
      </c>
      <c r="F450">
        <v>4</v>
      </c>
      <c r="G450">
        <v>1.8</v>
      </c>
      <c r="H450">
        <v>2.8</v>
      </c>
      <c r="I450">
        <v>0.5</v>
      </c>
      <c r="J450">
        <v>0.037</v>
      </c>
      <c r="K450">
        <v>0.016</v>
      </c>
      <c r="L450">
        <v>-0.017</v>
      </c>
      <c r="M450">
        <v>0.035</v>
      </c>
      <c r="N450">
        <v>0.003</v>
      </c>
    </row>
    <row r="451" spans="1:14" ht="12.75">
      <c r="A451" t="s">
        <v>767</v>
      </c>
      <c r="B451">
        <v>2.6</v>
      </c>
      <c r="C451">
        <v>1.4</v>
      </c>
      <c r="D451">
        <v>33.6</v>
      </c>
      <c r="E451">
        <v>2.9</v>
      </c>
      <c r="F451">
        <v>-1</v>
      </c>
      <c r="G451">
        <v>1</v>
      </c>
      <c r="H451" s="141">
        <v>13.2</v>
      </c>
      <c r="I451">
        <v>0.3</v>
      </c>
      <c r="J451">
        <v>0.043</v>
      </c>
      <c r="K451">
        <v>-0.02</v>
      </c>
      <c r="L451">
        <v>0.013</v>
      </c>
      <c r="M451">
        <v>0.023</v>
      </c>
      <c r="N451">
        <v>0.007</v>
      </c>
    </row>
    <row r="452" spans="1:14" ht="12.75">
      <c r="A452" t="s">
        <v>768</v>
      </c>
      <c r="B452">
        <v>7.8</v>
      </c>
      <c r="C452">
        <v>-3.4</v>
      </c>
      <c r="D452">
        <v>39.1</v>
      </c>
      <c r="E452">
        <v>9.6</v>
      </c>
      <c r="F452">
        <v>1.5</v>
      </c>
      <c r="G452">
        <v>-0.5</v>
      </c>
      <c r="H452">
        <v>0.7</v>
      </c>
      <c r="I452">
        <v>0.1</v>
      </c>
      <c r="J452">
        <v>0.032</v>
      </c>
      <c r="K452">
        <v>-0.02</v>
      </c>
      <c r="L452">
        <v>0.013</v>
      </c>
      <c r="M452">
        <v>0.008</v>
      </c>
      <c r="N452">
        <v>-0.041</v>
      </c>
    </row>
    <row r="453" spans="1:14" ht="12.75">
      <c r="A453" t="s">
        <v>769</v>
      </c>
      <c r="B453">
        <v>5.4</v>
      </c>
      <c r="C453">
        <v>-1.8</v>
      </c>
      <c r="D453">
        <v>39.3</v>
      </c>
      <c r="E453">
        <v>11.4</v>
      </c>
      <c r="F453">
        <v>0.8</v>
      </c>
      <c r="G453">
        <v>-1.5</v>
      </c>
      <c r="H453">
        <v>0.4</v>
      </c>
      <c r="I453">
        <v>2.2</v>
      </c>
      <c r="J453">
        <v>0.021</v>
      </c>
      <c r="K453">
        <v>-0.005</v>
      </c>
      <c r="L453">
        <v>0.014</v>
      </c>
      <c r="M453">
        <v>0.006</v>
      </c>
      <c r="N453">
        <v>-0.024</v>
      </c>
    </row>
    <row r="454" spans="1:14" ht="12.75">
      <c r="A454" t="s">
        <v>770</v>
      </c>
      <c r="B454">
        <v>15.6</v>
      </c>
      <c r="C454">
        <v>-16.8</v>
      </c>
      <c r="D454">
        <v>37.7</v>
      </c>
      <c r="E454">
        <v>-12.4</v>
      </c>
      <c r="F454">
        <v>-1.7</v>
      </c>
      <c r="G454">
        <v>-1.2</v>
      </c>
      <c r="H454">
        <v>0</v>
      </c>
      <c r="I454">
        <v>-0.9</v>
      </c>
      <c r="J454">
        <v>0.011</v>
      </c>
      <c r="K454">
        <v>-0.039</v>
      </c>
      <c r="L454">
        <v>-0.055</v>
      </c>
      <c r="M454">
        <v>0.031</v>
      </c>
      <c r="N454">
        <v>0.064</v>
      </c>
    </row>
    <row r="455" spans="1:14" ht="12.75">
      <c r="A455" t="s">
        <v>771</v>
      </c>
      <c r="B455">
        <v>-18.1</v>
      </c>
      <c r="C455">
        <v>3.3</v>
      </c>
      <c r="D455">
        <v>37</v>
      </c>
      <c r="E455">
        <v>7.6</v>
      </c>
      <c r="F455">
        <v>1.8</v>
      </c>
      <c r="G455">
        <v>-2.7</v>
      </c>
      <c r="H455">
        <v>-7.7</v>
      </c>
      <c r="I455">
        <v>-1.8</v>
      </c>
      <c r="J455">
        <v>-0.004</v>
      </c>
      <c r="K455">
        <v>0.012</v>
      </c>
      <c r="L455">
        <v>0.012</v>
      </c>
      <c r="M455">
        <v>-0.008</v>
      </c>
      <c r="N455">
        <v>0.041</v>
      </c>
    </row>
    <row r="456" spans="1:14" ht="12.75">
      <c r="A456" t="s">
        <v>772</v>
      </c>
      <c r="B456" s="141">
        <v>-326.9</v>
      </c>
      <c r="C456" s="141">
        <v>83.2</v>
      </c>
      <c r="D456" s="141">
        <v>-326.5</v>
      </c>
      <c r="E456" s="141">
        <v>114.3</v>
      </c>
      <c r="F456">
        <v>0.5</v>
      </c>
      <c r="G456">
        <v>-2.7</v>
      </c>
      <c r="H456" s="141">
        <v>-348.2</v>
      </c>
      <c r="I456" s="141">
        <v>115.7</v>
      </c>
      <c r="J456" s="141">
        <v>0.277</v>
      </c>
      <c r="K456">
        <v>-0.078</v>
      </c>
      <c r="L456">
        <v>-0.078</v>
      </c>
      <c r="M456">
        <v>-0.008</v>
      </c>
      <c r="N456">
        <v>0.008</v>
      </c>
    </row>
    <row r="457" spans="1:14" ht="12.75">
      <c r="A457" t="s">
        <v>773</v>
      </c>
      <c r="B457">
        <v>-14.6</v>
      </c>
      <c r="C457">
        <v>4.2</v>
      </c>
      <c r="D457">
        <v>5.3</v>
      </c>
      <c r="E457">
        <v>0.2</v>
      </c>
      <c r="F457">
        <v>-1.5</v>
      </c>
      <c r="G457">
        <v>-0.5</v>
      </c>
      <c r="H457">
        <v>1.8</v>
      </c>
      <c r="I457">
        <v>0.3</v>
      </c>
      <c r="J457">
        <v>0.008</v>
      </c>
      <c r="K457">
        <v>0</v>
      </c>
      <c r="L457">
        <v>0</v>
      </c>
      <c r="M457">
        <v>-0.008</v>
      </c>
      <c r="N457">
        <v>-0.024</v>
      </c>
    </row>
    <row r="458" spans="1:14" ht="12.75">
      <c r="A458" t="s">
        <v>774</v>
      </c>
      <c r="B458">
        <v>-8.1</v>
      </c>
      <c r="C458">
        <v>-8.9</v>
      </c>
      <c r="D458">
        <v>32.1</v>
      </c>
      <c r="E458">
        <v>-0.1</v>
      </c>
      <c r="F458">
        <v>2.8</v>
      </c>
      <c r="G458">
        <v>-5.7</v>
      </c>
      <c r="H458">
        <v>1.8</v>
      </c>
      <c r="I458">
        <v>0.2</v>
      </c>
      <c r="J458">
        <v>0.001</v>
      </c>
      <c r="K458">
        <v>0.012</v>
      </c>
      <c r="L458">
        <v>-0.004</v>
      </c>
      <c r="M458">
        <v>0.008</v>
      </c>
      <c r="N458">
        <v>-0.041</v>
      </c>
    </row>
    <row r="459" spans="1:14" ht="12.75">
      <c r="A459" t="s">
        <v>775</v>
      </c>
      <c r="B459">
        <v>-0.3</v>
      </c>
      <c r="C459">
        <v>-14.8</v>
      </c>
      <c r="D459">
        <v>41.9</v>
      </c>
      <c r="E459">
        <v>-10.2</v>
      </c>
      <c r="F459">
        <v>1.5</v>
      </c>
      <c r="G459">
        <v>-1.5</v>
      </c>
      <c r="H459">
        <v>-7.5</v>
      </c>
      <c r="I459">
        <v>-3.1</v>
      </c>
      <c r="J459">
        <v>-0.007</v>
      </c>
      <c r="K459">
        <v>-0.008</v>
      </c>
      <c r="L459">
        <v>-0.024</v>
      </c>
      <c r="M459">
        <v>0.031</v>
      </c>
      <c r="N459">
        <v>0.064</v>
      </c>
    </row>
    <row r="460" spans="1:14" ht="12.75">
      <c r="A460" t="s">
        <v>776</v>
      </c>
      <c r="B460">
        <v>-5.7</v>
      </c>
      <c r="C460">
        <v>-20.3</v>
      </c>
      <c r="D460">
        <v>10.6</v>
      </c>
      <c r="E460">
        <v>-6.9</v>
      </c>
      <c r="F460">
        <v>-0.2</v>
      </c>
      <c r="G460">
        <v>-3</v>
      </c>
      <c r="H460">
        <v>-5.7</v>
      </c>
      <c r="I460">
        <v>-1.6</v>
      </c>
      <c r="J460">
        <v>-0.027</v>
      </c>
      <c r="K460">
        <v>0.02</v>
      </c>
      <c r="L460">
        <v>0.003</v>
      </c>
      <c r="M460">
        <v>-0.039</v>
      </c>
      <c r="N460">
        <v>0.009</v>
      </c>
    </row>
    <row r="461" spans="1:14" ht="12.75">
      <c r="A461" t="s">
        <v>777</v>
      </c>
      <c r="B461">
        <v>-3.9</v>
      </c>
      <c r="C461">
        <v>-10.6</v>
      </c>
      <c r="D461">
        <v>38.2</v>
      </c>
      <c r="E461">
        <v>-12.2</v>
      </c>
      <c r="F461">
        <v>-0.5</v>
      </c>
      <c r="G461">
        <v>-2.5</v>
      </c>
      <c r="H461">
        <v>1.2</v>
      </c>
      <c r="I461">
        <v>1.6</v>
      </c>
      <c r="J461">
        <v>-0.024</v>
      </c>
      <c r="K461">
        <v>-0.039</v>
      </c>
      <c r="L461">
        <v>-0.023</v>
      </c>
      <c r="M461">
        <v>-0.012</v>
      </c>
      <c r="N461">
        <v>0.004</v>
      </c>
    </row>
    <row r="462" spans="1:14" ht="12.75">
      <c r="A462" t="s">
        <v>796</v>
      </c>
      <c r="B462">
        <v>-3.9</v>
      </c>
      <c r="C462">
        <v>-10.6</v>
      </c>
      <c r="D462">
        <v>38.2</v>
      </c>
      <c r="E462">
        <v>-12.2</v>
      </c>
      <c r="F462">
        <v>-0.5</v>
      </c>
      <c r="G462">
        <v>-2.5</v>
      </c>
      <c r="H462">
        <v>1.2</v>
      </c>
      <c r="I462">
        <v>1.6</v>
      </c>
      <c r="J462">
        <v>-0.024</v>
      </c>
      <c r="K462">
        <v>-0.039</v>
      </c>
      <c r="L462">
        <v>-0.023</v>
      </c>
      <c r="M462">
        <v>-0.012</v>
      </c>
      <c r="N462">
        <v>0.004</v>
      </c>
    </row>
    <row r="463" spans="1:14" ht="12.75">
      <c r="A463" t="s">
        <v>797</v>
      </c>
      <c r="B463">
        <v>-6.4</v>
      </c>
      <c r="C463">
        <v>-14.9</v>
      </c>
      <c r="D463">
        <v>61.7</v>
      </c>
      <c r="E463">
        <v>-11.9</v>
      </c>
      <c r="F463">
        <v>2.3</v>
      </c>
      <c r="G463">
        <v>-2.2</v>
      </c>
      <c r="H463">
        <v>4.7</v>
      </c>
      <c r="I463">
        <v>-2.1</v>
      </c>
      <c r="J463">
        <v>0.026</v>
      </c>
      <c r="K463">
        <v>-0.02</v>
      </c>
      <c r="L463">
        <v>0.013</v>
      </c>
      <c r="M463">
        <v>-0.004</v>
      </c>
      <c r="N463">
        <v>-0.036</v>
      </c>
    </row>
    <row r="464" spans="1:14" ht="12.75">
      <c r="A464" t="s">
        <v>798</v>
      </c>
      <c r="B464" s="141">
        <v>-67.1</v>
      </c>
      <c r="C464" s="141">
        <v>50010.4</v>
      </c>
      <c r="D464">
        <v>-47.3</v>
      </c>
      <c r="E464" s="141">
        <v>49989.4</v>
      </c>
      <c r="F464">
        <v>1.3</v>
      </c>
      <c r="G464">
        <v>-2.7</v>
      </c>
      <c r="H464" s="141">
        <v>-43.3</v>
      </c>
      <c r="I464" s="141">
        <v>50018.7</v>
      </c>
      <c r="J464" s="141">
        <v>-0.308</v>
      </c>
      <c r="K464">
        <v>-0.016</v>
      </c>
      <c r="L464">
        <v>0.017</v>
      </c>
      <c r="M464">
        <v>-0.004</v>
      </c>
      <c r="N464">
        <v>-0.036</v>
      </c>
    </row>
    <row r="465" spans="1:14" ht="12.75">
      <c r="A465" t="s">
        <v>799</v>
      </c>
      <c r="B465">
        <v>-14.3</v>
      </c>
      <c r="C465">
        <v>-13.7</v>
      </c>
      <c r="D465">
        <v>-54.4</v>
      </c>
      <c r="E465">
        <v>-16.8</v>
      </c>
      <c r="F465">
        <v>0.5</v>
      </c>
      <c r="G465">
        <v>1</v>
      </c>
      <c r="H465">
        <v>4.2</v>
      </c>
      <c r="I465">
        <v>2.1</v>
      </c>
      <c r="J465">
        <v>-0.023</v>
      </c>
      <c r="K465">
        <v>0.023</v>
      </c>
      <c r="L465">
        <v>0.023</v>
      </c>
      <c r="M465">
        <v>-0.023</v>
      </c>
      <c r="N465">
        <v>-0.007</v>
      </c>
    </row>
    <row r="466" spans="1:14" ht="12.75">
      <c r="A466" t="s">
        <v>800</v>
      </c>
      <c r="B466">
        <v>28.4</v>
      </c>
      <c r="C466" s="141">
        <v>-63.5</v>
      </c>
      <c r="D466">
        <v>52.4</v>
      </c>
      <c r="E466">
        <v>-11.3</v>
      </c>
      <c r="F466">
        <v>0</v>
      </c>
      <c r="G466">
        <v>-0.2</v>
      </c>
      <c r="H466">
        <v>-0.8</v>
      </c>
      <c r="I466">
        <v>-1.1</v>
      </c>
      <c r="J466">
        <v>-0.005</v>
      </c>
      <c r="K466">
        <v>-0.004</v>
      </c>
      <c r="L466">
        <v>-0.02</v>
      </c>
      <c r="M466">
        <v>0.016</v>
      </c>
      <c r="N466">
        <v>0.016</v>
      </c>
    </row>
    <row r="467" spans="1:14" ht="12.75">
      <c r="A467" t="s">
        <v>801</v>
      </c>
      <c r="B467">
        <v>-9.4</v>
      </c>
      <c r="C467">
        <v>15.5</v>
      </c>
      <c r="D467">
        <v>21.6</v>
      </c>
      <c r="E467">
        <v>10.3</v>
      </c>
      <c r="F467">
        <v>0.5</v>
      </c>
      <c r="G467">
        <v>0</v>
      </c>
      <c r="H467">
        <v>-2.4</v>
      </c>
      <c r="I467">
        <v>1.8</v>
      </c>
      <c r="J467">
        <v>-0.092</v>
      </c>
      <c r="K467">
        <v>-0.012</v>
      </c>
      <c r="L467">
        <v>0.037</v>
      </c>
      <c r="M467">
        <v>-0.016</v>
      </c>
      <c r="N467">
        <v>0.033</v>
      </c>
    </row>
    <row r="468" spans="1:14" ht="12.75">
      <c r="A468" t="s">
        <v>802</v>
      </c>
      <c r="B468">
        <v>-18.1</v>
      </c>
      <c r="C468">
        <v>2.8</v>
      </c>
      <c r="D468">
        <v>12.1</v>
      </c>
      <c r="E468">
        <v>9.3</v>
      </c>
      <c r="F468">
        <v>2</v>
      </c>
      <c r="G468">
        <v>-0.5</v>
      </c>
      <c r="H468">
        <v>-4.8</v>
      </c>
      <c r="I468">
        <v>2.1</v>
      </c>
      <c r="J468">
        <v>-0.013</v>
      </c>
      <c r="K468">
        <v>-0.008</v>
      </c>
      <c r="L468">
        <v>0.041</v>
      </c>
      <c r="M468">
        <v>0.012</v>
      </c>
      <c r="N468">
        <v>0.044</v>
      </c>
    </row>
    <row r="469" spans="1:14" ht="12.75">
      <c r="A469" t="s">
        <v>803</v>
      </c>
      <c r="B469">
        <v>-1.4</v>
      </c>
      <c r="C469">
        <v>14.3</v>
      </c>
      <c r="D469">
        <v>40.2</v>
      </c>
      <c r="E469">
        <v>-2.9</v>
      </c>
      <c r="F469">
        <v>-2</v>
      </c>
      <c r="G469">
        <v>2.5</v>
      </c>
      <c r="H469">
        <v>7.6</v>
      </c>
      <c r="I469">
        <v>1.3</v>
      </c>
      <c r="J469">
        <v>0.037</v>
      </c>
      <c r="K469">
        <v>-0.023</v>
      </c>
      <c r="L469">
        <v>-0.007</v>
      </c>
      <c r="M469">
        <v>0.031</v>
      </c>
      <c r="N469">
        <v>-0.017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2"/>
  <sheetViews>
    <sheetView workbookViewId="0" topLeftCell="A391">
      <selection activeCell="A391" sqref="A39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1160</v>
      </c>
      <c r="B1" s="138" t="s">
        <v>210</v>
      </c>
      <c r="C1" s="138" t="s">
        <v>211</v>
      </c>
      <c r="D1" s="138" t="s">
        <v>212</v>
      </c>
      <c r="E1" s="138" t="s">
        <v>213</v>
      </c>
      <c r="F1" s="138" t="s">
        <v>214</v>
      </c>
      <c r="G1" s="138" t="s">
        <v>215</v>
      </c>
      <c r="H1" s="138" t="s">
        <v>216</v>
      </c>
      <c r="I1" s="138" t="s">
        <v>217</v>
      </c>
      <c r="J1" s="138" t="s">
        <v>218</v>
      </c>
      <c r="K1" s="138" t="s">
        <v>219</v>
      </c>
      <c r="L1" s="138" t="s">
        <v>220</v>
      </c>
      <c r="M1" s="138" t="s">
        <v>221</v>
      </c>
      <c r="N1" s="138" t="s">
        <v>222</v>
      </c>
      <c r="O1" s="138" t="s">
        <v>223</v>
      </c>
      <c r="P1" s="138" t="s">
        <v>224</v>
      </c>
      <c r="Q1" s="138" t="s">
        <v>225</v>
      </c>
      <c r="R1" s="138" t="s">
        <v>226</v>
      </c>
      <c r="S1" s="138" t="s">
        <v>227</v>
      </c>
      <c r="T1" s="138" t="s">
        <v>228</v>
      </c>
      <c r="U1" s="138" t="s">
        <v>229</v>
      </c>
      <c r="V1" s="138" t="s">
        <v>230</v>
      </c>
      <c r="W1" s="138" t="s">
        <v>231</v>
      </c>
      <c r="X1" s="138" t="s">
        <v>232</v>
      </c>
      <c r="Y1" s="138" t="s">
        <v>233</v>
      </c>
      <c r="Z1" s="138" t="s">
        <v>234</v>
      </c>
      <c r="AA1" s="138" t="s">
        <v>235</v>
      </c>
    </row>
    <row r="2" spans="1:27" ht="12.75">
      <c r="A2" t="s">
        <v>236</v>
      </c>
      <c r="B2" s="139" t="s">
        <v>237</v>
      </c>
      <c r="C2" s="139" t="s">
        <v>237</v>
      </c>
      <c r="D2" s="139" t="s">
        <v>237</v>
      </c>
      <c r="E2" s="139" t="s">
        <v>237</v>
      </c>
      <c r="F2" s="139" t="s">
        <v>237</v>
      </c>
      <c r="G2" s="139" t="s">
        <v>237</v>
      </c>
      <c r="H2" s="139" t="s">
        <v>237</v>
      </c>
      <c r="I2" s="139" t="s">
        <v>238</v>
      </c>
      <c r="J2" s="139" t="s">
        <v>238</v>
      </c>
      <c r="K2" s="139" t="s">
        <v>237</v>
      </c>
      <c r="L2" s="139" t="s">
        <v>237</v>
      </c>
      <c r="M2" s="139" t="s">
        <v>237</v>
      </c>
      <c r="N2" s="139" t="s">
        <v>237</v>
      </c>
      <c r="O2" s="139" t="s">
        <v>237</v>
      </c>
      <c r="P2" s="139" t="s">
        <v>237</v>
      </c>
      <c r="Q2" s="139" t="s">
        <v>237</v>
      </c>
      <c r="R2" s="139" t="s">
        <v>237</v>
      </c>
      <c r="S2" s="139" t="s">
        <v>237</v>
      </c>
      <c r="T2" s="139" t="s">
        <v>237</v>
      </c>
      <c r="U2" s="139" t="s">
        <v>237</v>
      </c>
      <c r="V2" s="139" t="s">
        <v>237</v>
      </c>
      <c r="W2" s="139" t="s">
        <v>237</v>
      </c>
      <c r="X2" s="139" t="s">
        <v>237</v>
      </c>
      <c r="Y2" s="139" t="s">
        <v>237</v>
      </c>
      <c r="Z2" s="139" t="s">
        <v>237</v>
      </c>
      <c r="AA2" s="139" t="s">
        <v>237</v>
      </c>
    </row>
    <row r="3" spans="1:27" ht="12.75">
      <c r="A3" t="s">
        <v>1186</v>
      </c>
      <c r="B3" s="140">
        <v>-0.2</v>
      </c>
      <c r="C3" s="140">
        <v>0.2</v>
      </c>
      <c r="D3" s="140">
        <v>0.1</v>
      </c>
      <c r="E3" s="140">
        <v>0.05</v>
      </c>
      <c r="F3" s="140">
        <v>0.05</v>
      </c>
      <c r="G3" s="140">
        <v>0.025</v>
      </c>
      <c r="H3" s="140">
        <v>0.025</v>
      </c>
      <c r="I3" s="140">
        <v>0.5</v>
      </c>
      <c r="J3" s="140">
        <v>3</v>
      </c>
      <c r="K3" s="140">
        <v>0.03</v>
      </c>
      <c r="L3" s="140">
        <v>0.66</v>
      </c>
      <c r="M3" s="140">
        <v>0.19</v>
      </c>
      <c r="N3" s="140">
        <v>0.19</v>
      </c>
      <c r="O3" s="140">
        <v>0.19</v>
      </c>
      <c r="P3" s="140">
        <v>0.19</v>
      </c>
      <c r="Q3" s="140">
        <v>0.19</v>
      </c>
      <c r="R3" s="140">
        <v>0.19</v>
      </c>
      <c r="S3" s="140">
        <v>0.19</v>
      </c>
      <c r="T3" s="140">
        <v>0.19</v>
      </c>
      <c r="U3" s="140">
        <v>0.15</v>
      </c>
      <c r="V3" s="140">
        <v>0.15</v>
      </c>
      <c r="W3" s="140">
        <v>0.2</v>
      </c>
      <c r="X3" s="140">
        <v>0.2</v>
      </c>
      <c r="Y3" s="140">
        <v>0.3</v>
      </c>
      <c r="Z3" s="140">
        <v>0.3</v>
      </c>
      <c r="AA3" s="140">
        <v>0.44</v>
      </c>
    </row>
    <row r="4" spans="1:11" ht="12.75">
      <c r="A4" t="s">
        <v>239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240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41">
        <v>-3.403</v>
      </c>
      <c r="K5">
        <v>0.025</v>
      </c>
    </row>
    <row r="6" spans="1:27" ht="12.75">
      <c r="A6" t="s">
        <v>241</v>
      </c>
      <c r="B6">
        <v>-0.05</v>
      </c>
      <c r="C6">
        <v>0.001</v>
      </c>
      <c r="D6" s="141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242</v>
      </c>
      <c r="B7">
        <v>-0.012</v>
      </c>
      <c r="C7">
        <v>0.002</v>
      </c>
      <c r="D7" s="141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243</v>
      </c>
      <c r="B8">
        <v>-0.03</v>
      </c>
      <c r="C8">
        <v>-0.005</v>
      </c>
      <c r="D8" s="141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244</v>
      </c>
      <c r="B9">
        <v>-0.021</v>
      </c>
      <c r="C9">
        <v>-0.003</v>
      </c>
      <c r="D9" s="141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245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41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246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41">
        <v>-4.091</v>
      </c>
      <c r="K11" s="141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247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248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249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250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251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252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253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254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255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256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41">
        <v>0.395</v>
      </c>
      <c r="S21">
        <v>-0.102</v>
      </c>
      <c r="T21">
        <v>-0.032</v>
      </c>
      <c r="U21">
        <v>0.016</v>
      </c>
      <c r="V21" s="141">
        <v>0.19</v>
      </c>
      <c r="W21">
        <v>-0.033</v>
      </c>
      <c r="X21" s="141">
        <v>0.297</v>
      </c>
      <c r="Y21">
        <v>0.023</v>
      </c>
      <c r="Z21">
        <v>-0.02</v>
      </c>
      <c r="AA21">
        <v>0.381</v>
      </c>
    </row>
    <row r="22" spans="1:27" ht="12.75">
      <c r="A22" t="s">
        <v>257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41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258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259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260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261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259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258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262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263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264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265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266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267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268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269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270</v>
      </c>
      <c r="B37">
        <v>-0.072</v>
      </c>
      <c r="C37">
        <v>0.051</v>
      </c>
      <c r="D37">
        <v>0.037</v>
      </c>
      <c r="E37">
        <v>0.042</v>
      </c>
      <c r="F37" s="141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271</v>
      </c>
      <c r="B38">
        <v>-0.029</v>
      </c>
      <c r="C38">
        <v>0.039</v>
      </c>
      <c r="D38">
        <v>0.066</v>
      </c>
      <c r="E38" s="141">
        <v>0.067</v>
      </c>
      <c r="F38" s="141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272</v>
      </c>
      <c r="B39">
        <v>-0.032</v>
      </c>
      <c r="C39">
        <v>0.037</v>
      </c>
      <c r="D39">
        <v>0.073</v>
      </c>
      <c r="E39" s="141">
        <v>0.066</v>
      </c>
      <c r="F39" s="141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273</v>
      </c>
      <c r="B40">
        <v>-0.027</v>
      </c>
      <c r="C40">
        <v>0.044</v>
      </c>
      <c r="D40">
        <v>0.072</v>
      </c>
      <c r="E40" s="141">
        <v>0.066</v>
      </c>
      <c r="F40" s="141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274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275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276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277</v>
      </c>
      <c r="B44">
        <v>-0.061</v>
      </c>
      <c r="C44">
        <v>0.058</v>
      </c>
      <c r="D44">
        <v>0.021</v>
      </c>
      <c r="E44">
        <v>0.032</v>
      </c>
      <c r="F44" s="141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41">
        <v>0.226</v>
      </c>
      <c r="N44" s="141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278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279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280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281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282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41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283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284</v>
      </c>
      <c r="B51">
        <v>-0.053</v>
      </c>
      <c r="C51">
        <v>0.01</v>
      </c>
      <c r="D51" s="141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41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285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286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287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288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289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290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291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41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292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293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294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41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295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296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41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297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298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299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300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301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302</v>
      </c>
      <c r="B69">
        <v>-0.011</v>
      </c>
      <c r="C69">
        <v>0.003</v>
      </c>
      <c r="D69">
        <v>-0.001</v>
      </c>
      <c r="E69" s="141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303</v>
      </c>
      <c r="B70">
        <v>-0.014</v>
      </c>
      <c r="C70">
        <v>0.01</v>
      </c>
      <c r="D70">
        <v>-0.001</v>
      </c>
      <c r="E70" s="141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304</v>
      </c>
      <c r="B71">
        <v>-0.008</v>
      </c>
      <c r="C71">
        <v>0.013</v>
      </c>
      <c r="D71">
        <v>-0.002</v>
      </c>
      <c r="E71" s="141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41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305</v>
      </c>
      <c r="B72">
        <v>-0.059</v>
      </c>
      <c r="C72">
        <v>-0.001</v>
      </c>
      <c r="D72">
        <v>0.06</v>
      </c>
      <c r="E72" s="141">
        <v>0.074</v>
      </c>
      <c r="F72" s="141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306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307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308</v>
      </c>
      <c r="B75">
        <v>-0.066</v>
      </c>
      <c r="C75">
        <v>0.015</v>
      </c>
      <c r="D75">
        <v>0.027</v>
      </c>
      <c r="E75" s="141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309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310</v>
      </c>
      <c r="B77">
        <v>-0.011</v>
      </c>
      <c r="C77">
        <v>0.064</v>
      </c>
      <c r="D77">
        <v>0.018</v>
      </c>
      <c r="E77">
        <v>0.041</v>
      </c>
      <c r="F77" s="141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311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312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313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314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315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316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317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318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319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320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321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41">
        <v>3.121</v>
      </c>
      <c r="K88">
        <v>-0.013</v>
      </c>
      <c r="L88">
        <v>-0.086</v>
      </c>
      <c r="M88">
        <v>0.095</v>
      </c>
      <c r="N88" s="141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322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323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324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325</v>
      </c>
      <c r="B92">
        <v>-0.054</v>
      </c>
      <c r="C92">
        <v>0.009</v>
      </c>
      <c r="D92">
        <v>0.011</v>
      </c>
      <c r="E92" s="141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326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327</v>
      </c>
      <c r="B94">
        <v>-0.046</v>
      </c>
      <c r="C94">
        <v>0.051</v>
      </c>
      <c r="D94">
        <v>0.013</v>
      </c>
      <c r="E94" s="141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328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329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330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331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336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337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338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41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339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340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341</v>
      </c>
      <c r="B104">
        <v>-0.056</v>
      </c>
      <c r="C104">
        <v>0.007</v>
      </c>
      <c r="D104">
        <v>0.012</v>
      </c>
      <c r="E104" s="141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342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343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344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345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346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347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348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349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350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351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352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353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354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355</v>
      </c>
      <c r="B118">
        <v>-0.005</v>
      </c>
      <c r="C118">
        <v>0.055</v>
      </c>
      <c r="D118">
        <v>0.044</v>
      </c>
      <c r="E118">
        <v>0.032</v>
      </c>
      <c r="F118" s="141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356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357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358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359</v>
      </c>
      <c r="B122">
        <v>-0.013</v>
      </c>
      <c r="C122">
        <v>0.059</v>
      </c>
      <c r="D122">
        <v>0.031</v>
      </c>
      <c r="E122">
        <v>0.024</v>
      </c>
      <c r="F122" s="141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360</v>
      </c>
      <c r="B123">
        <v>-0.013</v>
      </c>
      <c r="C123">
        <v>0.059</v>
      </c>
      <c r="D123">
        <v>0.031</v>
      </c>
      <c r="E123">
        <v>0.028</v>
      </c>
      <c r="F123" s="141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361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362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363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364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365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366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41">
        <v>-0.155</v>
      </c>
      <c r="W129">
        <v>-0.065</v>
      </c>
      <c r="X129" s="141">
        <v>-0.242</v>
      </c>
      <c r="Y129">
        <v>0.131</v>
      </c>
      <c r="Z129">
        <v>-0.05</v>
      </c>
      <c r="AA129">
        <v>0.064</v>
      </c>
    </row>
    <row r="130" spans="1:27" ht="12.75">
      <c r="A130" t="s">
        <v>367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41">
        <v>-0.151</v>
      </c>
      <c r="W130">
        <v>-0.073</v>
      </c>
      <c r="X130" s="141">
        <v>-0.235</v>
      </c>
      <c r="Y130">
        <v>0.123</v>
      </c>
      <c r="Z130">
        <v>-0.049</v>
      </c>
      <c r="AA130">
        <v>0.05</v>
      </c>
    </row>
    <row r="131" spans="1:11" ht="12.75">
      <c r="A131" t="s">
        <v>368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369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370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371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372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373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374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375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376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377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378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379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380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381</v>
      </c>
      <c r="B144">
        <v>-0.002</v>
      </c>
      <c r="C144">
        <v>0.065</v>
      </c>
      <c r="D144">
        <v>0.011</v>
      </c>
      <c r="E144" s="141">
        <v>0.076</v>
      </c>
      <c r="F144" s="141">
        <v>0.076</v>
      </c>
      <c r="G144" s="141">
        <v>0.026</v>
      </c>
      <c r="H144" s="141">
        <v>0.026</v>
      </c>
      <c r="I144">
        <v>-0.026</v>
      </c>
      <c r="J144">
        <v>0.799</v>
      </c>
      <c r="K144">
        <v>-0.014</v>
      </c>
      <c r="L144">
        <v>0.035</v>
      </c>
      <c r="M144" s="141">
        <v>0.308</v>
      </c>
      <c r="N144">
        <v>0.15</v>
      </c>
      <c r="O144">
        <v>-0.11</v>
      </c>
      <c r="P144">
        <v>-0.042</v>
      </c>
      <c r="Q144">
        <v>0.118</v>
      </c>
      <c r="R144" s="141">
        <v>0.27</v>
      </c>
      <c r="S144">
        <v>-0.103</v>
      </c>
      <c r="T144">
        <v>-0.021</v>
      </c>
      <c r="U144">
        <v>0.004</v>
      </c>
      <c r="V144" s="141">
        <v>0.214</v>
      </c>
      <c r="W144">
        <v>0.081</v>
      </c>
      <c r="X144" s="141">
        <v>0.28</v>
      </c>
      <c r="Y144">
        <v>0.022</v>
      </c>
      <c r="Z144">
        <v>0.041</v>
      </c>
      <c r="AA144">
        <v>0.415</v>
      </c>
    </row>
    <row r="145" spans="1:27" ht="12.75">
      <c r="A145" t="s">
        <v>382</v>
      </c>
      <c r="B145">
        <v>-0.003</v>
      </c>
      <c r="C145">
        <v>0.067</v>
      </c>
      <c r="D145">
        <v>0.009</v>
      </c>
      <c r="E145" s="141">
        <v>0.076</v>
      </c>
      <c r="F145" s="141">
        <v>0.077</v>
      </c>
      <c r="G145" s="141">
        <v>0.027</v>
      </c>
      <c r="H145" s="141">
        <v>0.027</v>
      </c>
      <c r="I145">
        <v>-0.038</v>
      </c>
      <c r="J145">
        <v>0.637</v>
      </c>
      <c r="K145">
        <v>-0.015</v>
      </c>
      <c r="L145">
        <v>0.032</v>
      </c>
      <c r="M145" s="141">
        <v>0.314</v>
      </c>
      <c r="N145">
        <v>0.164</v>
      </c>
      <c r="O145" s="141">
        <v>-2.334</v>
      </c>
      <c r="P145" s="141">
        <v>-2.274</v>
      </c>
      <c r="Q145">
        <v>0.116</v>
      </c>
      <c r="R145" s="141">
        <v>0.26</v>
      </c>
      <c r="S145">
        <v>-0.109</v>
      </c>
      <c r="T145">
        <v>-0.026</v>
      </c>
      <c r="U145" s="141">
        <v>0.373</v>
      </c>
      <c r="V145" s="141">
        <v>2.068</v>
      </c>
      <c r="W145" s="141">
        <v>-0.66</v>
      </c>
      <c r="X145" s="141">
        <v>2.129</v>
      </c>
      <c r="Y145">
        <v>0.026</v>
      </c>
      <c r="Z145">
        <v>0.036</v>
      </c>
      <c r="AA145">
        <v>0.417</v>
      </c>
    </row>
    <row r="146" spans="1:27" ht="12.75">
      <c r="A146" t="s">
        <v>383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41">
        <v>0.294</v>
      </c>
      <c r="N146">
        <v>0.173</v>
      </c>
      <c r="O146">
        <v>-0.124</v>
      </c>
      <c r="P146">
        <v>-0.075</v>
      </c>
      <c r="Q146">
        <v>0.083</v>
      </c>
      <c r="R146" s="141">
        <v>0.251</v>
      </c>
      <c r="S146">
        <v>-0.108</v>
      </c>
      <c r="T146">
        <v>-0.022</v>
      </c>
      <c r="U146">
        <v>-0.011</v>
      </c>
      <c r="V146" s="141">
        <v>0.21</v>
      </c>
      <c r="W146">
        <v>0.056</v>
      </c>
      <c r="X146" s="141">
        <v>0.261</v>
      </c>
      <c r="Y146">
        <v>-0.028</v>
      </c>
      <c r="Z146">
        <v>0.037</v>
      </c>
      <c r="AA146">
        <v>0.416</v>
      </c>
    </row>
    <row r="147" spans="1:11" ht="12.75">
      <c r="A147" t="s">
        <v>384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385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386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387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388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41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389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41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390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391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392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393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394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395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396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397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41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41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398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41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41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399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41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400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401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41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41">
        <v>-0.228</v>
      </c>
      <c r="X164">
        <v>-0.17</v>
      </c>
      <c r="Y164">
        <v>-0.026</v>
      </c>
      <c r="Z164" s="141">
        <v>-0.875</v>
      </c>
      <c r="AA164">
        <v>-0.133</v>
      </c>
    </row>
    <row r="165" spans="1:11" ht="12.75">
      <c r="A165" t="s">
        <v>402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403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404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405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406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407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408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409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41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41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410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41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41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411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412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41">
        <v>-0.173</v>
      </c>
      <c r="V175">
        <v>-0.105</v>
      </c>
      <c r="W175" s="141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413</v>
      </c>
      <c r="B176">
        <v>-0.021</v>
      </c>
      <c r="C176">
        <v>0.069</v>
      </c>
      <c r="D176">
        <v>0.009</v>
      </c>
      <c r="E176" s="141">
        <v>0.081</v>
      </c>
      <c r="F176" s="141">
        <v>0.068</v>
      </c>
      <c r="G176" s="141">
        <v>0.03</v>
      </c>
      <c r="H176" s="141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41">
        <v>-0.165</v>
      </c>
      <c r="V176">
        <v>-0.091</v>
      </c>
      <c r="W176" s="141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414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415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416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41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417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418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419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420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421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422</v>
      </c>
      <c r="B185">
        <v>-0.02</v>
      </c>
      <c r="C185">
        <v>0.033</v>
      </c>
      <c r="D185">
        <v>0.024</v>
      </c>
      <c r="E185" s="141">
        <v>0.056</v>
      </c>
      <c r="F185" s="141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423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41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41">
        <v>0.341</v>
      </c>
      <c r="AA186">
        <v>0.282</v>
      </c>
    </row>
    <row r="187" spans="1:27" ht="12.75">
      <c r="A187" t="s">
        <v>424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41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41">
        <v>0.33</v>
      </c>
      <c r="AA187">
        <v>0.276</v>
      </c>
    </row>
    <row r="188" spans="1:11" ht="12.75">
      <c r="A188" t="s">
        <v>425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426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427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428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429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430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431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432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433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41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41">
        <v>-0.199</v>
      </c>
      <c r="V196">
        <v>-0.092</v>
      </c>
      <c r="W196" s="141">
        <v>-0.283</v>
      </c>
      <c r="X196">
        <v>-0.142</v>
      </c>
      <c r="Y196">
        <v>-0.07</v>
      </c>
      <c r="Z196" s="141">
        <v>-0.866</v>
      </c>
      <c r="AA196">
        <v>-0.079</v>
      </c>
    </row>
    <row r="197" spans="1:27" ht="12.75">
      <c r="A197" t="s">
        <v>434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41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41">
        <v>-0.199</v>
      </c>
      <c r="V197">
        <v>-0.094</v>
      </c>
      <c r="W197" s="141">
        <v>-0.28</v>
      </c>
      <c r="X197">
        <v>-0.147</v>
      </c>
      <c r="Y197">
        <v>-0.069</v>
      </c>
      <c r="Z197" s="141">
        <v>-0.87</v>
      </c>
      <c r="AA197">
        <v>-0.084</v>
      </c>
    </row>
    <row r="198" spans="1:11" ht="12.75">
      <c r="A198" t="s">
        <v>435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436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437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438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439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440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441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41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442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443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444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445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446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447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448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449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450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451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452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453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454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455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456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457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458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459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460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461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462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463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464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465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466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467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41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468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469</v>
      </c>
      <c r="B232">
        <v>-0.02</v>
      </c>
      <c r="C232">
        <v>0.022</v>
      </c>
      <c r="D232">
        <v>0.017</v>
      </c>
      <c r="E232" s="141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470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471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472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473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474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475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476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477</v>
      </c>
      <c r="B240">
        <v>-0.052</v>
      </c>
      <c r="C240">
        <v>0.065</v>
      </c>
      <c r="D240">
        <v>-0.012</v>
      </c>
      <c r="E240" s="141">
        <v>0.054</v>
      </c>
      <c r="F240" s="141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478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479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480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481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482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483</v>
      </c>
      <c r="B246">
        <v>-0.024</v>
      </c>
      <c r="C246">
        <v>0.008</v>
      </c>
      <c r="D246">
        <v>0.007</v>
      </c>
      <c r="E246" s="141">
        <v>0.064</v>
      </c>
      <c r="F246" s="141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484</v>
      </c>
      <c r="B247">
        <v>-0.025</v>
      </c>
      <c r="C247">
        <v>0.034</v>
      </c>
      <c r="D247">
        <v>0.007</v>
      </c>
      <c r="E247" s="141">
        <v>0.068</v>
      </c>
      <c r="F247" s="141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485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486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487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488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489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490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491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492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493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494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495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496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497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498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499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500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501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502</v>
      </c>
      <c r="B265">
        <v>-0.015</v>
      </c>
      <c r="C265">
        <v>0.02</v>
      </c>
      <c r="D265">
        <v>0.016</v>
      </c>
      <c r="E265">
        <v>0.047</v>
      </c>
      <c r="F265" s="141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503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504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505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506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507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508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41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509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510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511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512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513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41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514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515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516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517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518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519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520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521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522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523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524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525</v>
      </c>
      <c r="B288">
        <v>-0.033</v>
      </c>
      <c r="C288">
        <v>0.013</v>
      </c>
      <c r="D288">
        <v>0.023</v>
      </c>
      <c r="E288" s="141">
        <v>0.064</v>
      </c>
      <c r="F288" s="141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526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527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528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529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530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531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532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533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534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535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536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537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538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539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540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541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542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543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544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545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546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547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548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549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550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551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552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553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554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555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556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557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558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559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560</v>
      </c>
      <c r="B323">
        <v>-0.058</v>
      </c>
      <c r="C323">
        <v>0.022</v>
      </c>
      <c r="D323">
        <v>-0.002</v>
      </c>
      <c r="E323" s="141">
        <v>0.07</v>
      </c>
      <c r="F323" s="141">
        <v>0.074</v>
      </c>
      <c r="G323" s="141">
        <v>0.041</v>
      </c>
      <c r="H323" s="141">
        <v>0.041</v>
      </c>
      <c r="I323">
        <v>0.125</v>
      </c>
      <c r="J323">
        <v>0.028</v>
      </c>
      <c r="K323">
        <v>-0.008</v>
      </c>
    </row>
    <row r="324" spans="1:11" ht="12.75">
      <c r="A324" t="s">
        <v>561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562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563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564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565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566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41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567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568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569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570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571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572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573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574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575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11" ht="12.75">
      <c r="A339" t="s">
        <v>576</v>
      </c>
      <c r="B339">
        <v>-0.039</v>
      </c>
      <c r="C339">
        <v>0.01</v>
      </c>
      <c r="D339">
        <v>0.015</v>
      </c>
      <c r="E339">
        <v>0.035</v>
      </c>
      <c r="F339">
        <v>0.035</v>
      </c>
      <c r="G339">
        <v>0.011</v>
      </c>
      <c r="H339">
        <v>0.01</v>
      </c>
      <c r="I339">
        <v>0.006</v>
      </c>
      <c r="J339">
        <v>-1.316</v>
      </c>
      <c r="K339">
        <v>0.005</v>
      </c>
    </row>
    <row r="340" spans="1:27" ht="12.75">
      <c r="A340" t="s">
        <v>577</v>
      </c>
      <c r="B340">
        <v>-0.016</v>
      </c>
      <c r="C340">
        <v>0.004</v>
      </c>
      <c r="D340">
        <v>0.017</v>
      </c>
      <c r="E340">
        <v>0.04</v>
      </c>
      <c r="F340">
        <v>0.029</v>
      </c>
      <c r="G340">
        <v>0.012</v>
      </c>
      <c r="H340">
        <v>0.011</v>
      </c>
      <c r="I340">
        <v>0.078</v>
      </c>
      <c r="J340">
        <v>1.186</v>
      </c>
      <c r="K340">
        <v>0</v>
      </c>
      <c r="L340">
        <v>0.17</v>
      </c>
      <c r="M340">
        <v>0.156</v>
      </c>
      <c r="N340" s="141">
        <v>0.198</v>
      </c>
      <c r="O340">
        <v>0.07</v>
      </c>
      <c r="P340">
        <v>0.076</v>
      </c>
      <c r="Q340">
        <v>-0.098</v>
      </c>
      <c r="R340">
        <v>-0.149</v>
      </c>
      <c r="S340">
        <v>-0.035</v>
      </c>
      <c r="T340">
        <v>-0.071</v>
      </c>
      <c r="U340">
        <v>-0.016</v>
      </c>
      <c r="V340">
        <v>-0.08</v>
      </c>
      <c r="W340">
        <v>0.109</v>
      </c>
      <c r="X340">
        <v>-0.168</v>
      </c>
      <c r="Y340">
        <v>0.122</v>
      </c>
      <c r="Z340">
        <v>0.054</v>
      </c>
      <c r="AA340">
        <v>0.128</v>
      </c>
    </row>
    <row r="341" spans="1:11" ht="12.75">
      <c r="A341" t="s">
        <v>578</v>
      </c>
      <c r="B341">
        <v>-0.006</v>
      </c>
      <c r="C341">
        <v>0.033</v>
      </c>
      <c r="D341">
        <v>0.04</v>
      </c>
      <c r="E341">
        <v>0.027</v>
      </c>
      <c r="F341">
        <v>0.02</v>
      </c>
      <c r="G341">
        <v>0.008</v>
      </c>
      <c r="H341">
        <v>0.007</v>
      </c>
      <c r="I341">
        <v>-0.027</v>
      </c>
      <c r="J341">
        <v>-1.179</v>
      </c>
      <c r="K341">
        <v>-0.005</v>
      </c>
    </row>
    <row r="342" spans="1:11" ht="12.75">
      <c r="A342" t="s">
        <v>579</v>
      </c>
      <c r="B342">
        <v>-0.03</v>
      </c>
      <c r="C342">
        <v>0.014</v>
      </c>
      <c r="D342">
        <v>0.027</v>
      </c>
      <c r="E342">
        <v>0.026</v>
      </c>
      <c r="F342">
        <v>0.028</v>
      </c>
      <c r="G342">
        <v>0.013</v>
      </c>
      <c r="H342">
        <v>0.012</v>
      </c>
      <c r="I342">
        <v>0.043</v>
      </c>
      <c r="J342">
        <v>1.6440000000000001</v>
      </c>
      <c r="K342">
        <v>-0.005</v>
      </c>
    </row>
    <row r="343" spans="1:27" ht="12.75">
      <c r="A343" t="s">
        <v>580</v>
      </c>
      <c r="B343">
        <v>-0.01</v>
      </c>
      <c r="C343">
        <v>0.032</v>
      </c>
      <c r="D343">
        <v>0.04</v>
      </c>
      <c r="E343">
        <v>0.05</v>
      </c>
      <c r="F343">
        <v>0.046</v>
      </c>
      <c r="G343">
        <v>0.014</v>
      </c>
      <c r="H343">
        <v>0.015</v>
      </c>
      <c r="I343">
        <v>-0.008</v>
      </c>
      <c r="J343">
        <v>1.3</v>
      </c>
      <c r="K343">
        <v>-0.001</v>
      </c>
      <c r="L343">
        <v>-0.045</v>
      </c>
      <c r="M343">
        <v>0.109</v>
      </c>
      <c r="N343">
        <v>-0.022</v>
      </c>
      <c r="O343">
        <v>-0.003</v>
      </c>
      <c r="P343">
        <v>-0.092</v>
      </c>
      <c r="Q343">
        <v>-0.117</v>
      </c>
      <c r="R343">
        <v>-0.036</v>
      </c>
      <c r="S343">
        <v>-0.07</v>
      </c>
      <c r="T343">
        <v>-0.101</v>
      </c>
      <c r="U343">
        <v>-0.027</v>
      </c>
      <c r="V343">
        <v>-0.006</v>
      </c>
      <c r="W343">
        <v>-0.029</v>
      </c>
      <c r="X343">
        <v>-0.087</v>
      </c>
      <c r="Y343">
        <v>0.023</v>
      </c>
      <c r="Z343">
        <v>-0.047</v>
      </c>
      <c r="AA343">
        <v>-0.031</v>
      </c>
    </row>
    <row r="344" spans="1:11" ht="12.75">
      <c r="A344" t="s">
        <v>581</v>
      </c>
      <c r="B344">
        <v>-0.083</v>
      </c>
      <c r="C344">
        <v>0.025</v>
      </c>
      <c r="D344">
        <v>0.053</v>
      </c>
      <c r="E344">
        <v>0.046</v>
      </c>
      <c r="F344">
        <v>0.043</v>
      </c>
      <c r="G344">
        <v>0.014</v>
      </c>
      <c r="H344">
        <v>0.014</v>
      </c>
      <c r="I344">
        <v>0.097</v>
      </c>
      <c r="J344">
        <v>2.247</v>
      </c>
      <c r="K344">
        <v>-0.011</v>
      </c>
    </row>
    <row r="345" spans="1:27" ht="12.75">
      <c r="A345" t="s">
        <v>582</v>
      </c>
      <c r="B345">
        <v>-0.076</v>
      </c>
      <c r="C345">
        <v>0.002</v>
      </c>
      <c r="D345">
        <v>0.055</v>
      </c>
      <c r="E345">
        <v>0.042</v>
      </c>
      <c r="F345">
        <v>0.035</v>
      </c>
      <c r="G345">
        <v>0.014</v>
      </c>
      <c r="H345">
        <v>0.013</v>
      </c>
      <c r="I345">
        <v>0.034</v>
      </c>
      <c r="J345">
        <v>-0.153</v>
      </c>
      <c r="K345">
        <v>-0.002</v>
      </c>
      <c r="L345">
        <v>-0.034</v>
      </c>
      <c r="M345">
        <v>-0.016</v>
      </c>
      <c r="N345">
        <v>0.082</v>
      </c>
      <c r="O345">
        <v>-0.081</v>
      </c>
      <c r="P345">
        <v>-0.038</v>
      </c>
      <c r="Q345">
        <v>-0.086</v>
      </c>
      <c r="R345">
        <v>-0.097</v>
      </c>
      <c r="S345">
        <v>-0.068</v>
      </c>
      <c r="T345">
        <v>-0.038</v>
      </c>
      <c r="U345">
        <v>-0.011</v>
      </c>
      <c r="V345">
        <v>0.001</v>
      </c>
      <c r="W345">
        <v>-0.025</v>
      </c>
      <c r="X345">
        <v>-0.071</v>
      </c>
      <c r="Y345">
        <v>-0.045</v>
      </c>
      <c r="Z345">
        <v>-0.012</v>
      </c>
      <c r="AA345">
        <v>0.002</v>
      </c>
    </row>
    <row r="346" spans="1:11" ht="12.75">
      <c r="A346" t="s">
        <v>583</v>
      </c>
      <c r="B346">
        <v>-0.042</v>
      </c>
      <c r="C346">
        <v>0.01</v>
      </c>
      <c r="D346">
        <v>0.033</v>
      </c>
      <c r="E346">
        <v>0.039</v>
      </c>
      <c r="F346">
        <v>0.03</v>
      </c>
      <c r="G346">
        <v>0.012</v>
      </c>
      <c r="H346">
        <v>0.01</v>
      </c>
      <c r="I346">
        <v>0.065</v>
      </c>
      <c r="J346">
        <v>-1.28</v>
      </c>
      <c r="K346">
        <v>-0.002</v>
      </c>
    </row>
    <row r="347" spans="1:27" ht="12.75">
      <c r="A347" t="s">
        <v>584</v>
      </c>
      <c r="B347">
        <v>-0.026</v>
      </c>
      <c r="C347">
        <v>0.021</v>
      </c>
      <c r="D347">
        <v>0.037</v>
      </c>
      <c r="E347">
        <v>0.044</v>
      </c>
      <c r="F347">
        <v>0.03</v>
      </c>
      <c r="G347">
        <v>0.012</v>
      </c>
      <c r="H347">
        <v>0.009</v>
      </c>
      <c r="I347">
        <v>0.085</v>
      </c>
      <c r="J347">
        <v>2.104</v>
      </c>
      <c r="K347">
        <v>-0.017</v>
      </c>
      <c r="L347">
        <v>0.161</v>
      </c>
      <c r="M347">
        <v>0.027</v>
      </c>
      <c r="N347" s="141">
        <v>0.209</v>
      </c>
      <c r="O347">
        <v>-0.076</v>
      </c>
      <c r="P347">
        <v>0.092</v>
      </c>
      <c r="Q347">
        <v>-0.114</v>
      </c>
      <c r="R347">
        <v>-0.096</v>
      </c>
      <c r="S347">
        <v>-0.027</v>
      </c>
      <c r="T347">
        <v>0.003</v>
      </c>
      <c r="U347">
        <v>-0.017</v>
      </c>
      <c r="V347">
        <v>-0.038</v>
      </c>
      <c r="W347">
        <v>0.046</v>
      </c>
      <c r="X347">
        <v>-0.096</v>
      </c>
      <c r="Y347">
        <v>0.074</v>
      </c>
      <c r="Z347">
        <v>0.07</v>
      </c>
      <c r="AA347">
        <v>0.133</v>
      </c>
    </row>
    <row r="348" spans="1:11" ht="12.75">
      <c r="A348" t="s">
        <v>585</v>
      </c>
      <c r="B348">
        <v>-0.007</v>
      </c>
      <c r="C348">
        <v>0.065</v>
      </c>
      <c r="D348">
        <v>0.044</v>
      </c>
      <c r="E348" s="141">
        <v>0.059</v>
      </c>
      <c r="F348" s="141">
        <v>0.053</v>
      </c>
      <c r="G348">
        <v>0.016</v>
      </c>
      <c r="H348">
        <v>0.015</v>
      </c>
      <c r="I348">
        <v>0.076</v>
      </c>
      <c r="J348">
        <v>1.444</v>
      </c>
      <c r="K348">
        <v>-0.018</v>
      </c>
    </row>
    <row r="349" spans="1:27" ht="12.75">
      <c r="A349" t="s">
        <v>586</v>
      </c>
      <c r="B349">
        <v>0.002</v>
      </c>
      <c r="C349">
        <v>0.06</v>
      </c>
      <c r="D349">
        <v>0.041</v>
      </c>
      <c r="E349">
        <v>0.036</v>
      </c>
      <c r="F349">
        <v>0.024</v>
      </c>
      <c r="G349">
        <v>0.011</v>
      </c>
      <c r="H349">
        <v>0.008</v>
      </c>
      <c r="I349">
        <v>-0.026</v>
      </c>
      <c r="J349">
        <v>0.444</v>
      </c>
      <c r="K349">
        <v>-0.008</v>
      </c>
      <c r="L349">
        <v>-0.004</v>
      </c>
      <c r="M349">
        <v>0.008</v>
      </c>
      <c r="N349">
        <v>0.013</v>
      </c>
      <c r="O349">
        <v>-0.028</v>
      </c>
      <c r="P349">
        <v>0.002</v>
      </c>
      <c r="Q349">
        <v>-0.046</v>
      </c>
      <c r="R349">
        <v>-0.113</v>
      </c>
      <c r="S349">
        <v>-0.054</v>
      </c>
      <c r="T349">
        <v>-0.11</v>
      </c>
      <c r="U349">
        <v>-0.008</v>
      </c>
      <c r="V349">
        <v>-0.032</v>
      </c>
      <c r="W349">
        <v>-0.01</v>
      </c>
      <c r="X349">
        <v>-0.113</v>
      </c>
      <c r="Y349">
        <v>0</v>
      </c>
      <c r="Z349">
        <v>-0.013</v>
      </c>
      <c r="AA349">
        <v>0.012</v>
      </c>
    </row>
    <row r="350" spans="1:11" ht="12.75">
      <c r="A350" t="s">
        <v>587</v>
      </c>
      <c r="B350">
        <v>-0.088</v>
      </c>
      <c r="C350">
        <v>0.016</v>
      </c>
      <c r="D350">
        <v>0.053</v>
      </c>
      <c r="E350" s="141">
        <v>0.069</v>
      </c>
      <c r="F350" s="141">
        <v>0.077</v>
      </c>
      <c r="G350">
        <v>0.022</v>
      </c>
      <c r="H350">
        <v>0.022</v>
      </c>
      <c r="I350">
        <v>0.051</v>
      </c>
      <c r="J350">
        <v>-1.025</v>
      </c>
      <c r="K350">
        <v>0.001</v>
      </c>
    </row>
    <row r="351" spans="1:27" ht="12.75">
      <c r="A351" t="s">
        <v>588</v>
      </c>
      <c r="B351">
        <v>-0.048</v>
      </c>
      <c r="C351">
        <v>0.015</v>
      </c>
      <c r="D351">
        <v>0.045</v>
      </c>
      <c r="E351">
        <v>0.01</v>
      </c>
      <c r="F351">
        <v>0.009</v>
      </c>
      <c r="G351">
        <v>0.003</v>
      </c>
      <c r="H351">
        <v>0.003</v>
      </c>
      <c r="I351">
        <v>0.09</v>
      </c>
      <c r="J351">
        <v>0.323</v>
      </c>
      <c r="K351">
        <v>-0.005</v>
      </c>
      <c r="L351">
        <v>-0.024</v>
      </c>
      <c r="M351">
        <v>0.148</v>
      </c>
      <c r="N351">
        <v>0.054</v>
      </c>
      <c r="O351">
        <v>0.006</v>
      </c>
      <c r="P351">
        <v>-0.074</v>
      </c>
      <c r="Q351">
        <v>-0.15</v>
      </c>
      <c r="R351">
        <v>-0.027</v>
      </c>
      <c r="S351">
        <v>-0.085</v>
      </c>
      <c r="T351">
        <v>-0.052</v>
      </c>
      <c r="U351">
        <v>-0.048</v>
      </c>
      <c r="V351">
        <v>-0.017</v>
      </c>
      <c r="W351">
        <v>-0.015</v>
      </c>
      <c r="X351">
        <v>-0.096</v>
      </c>
      <c r="Y351">
        <v>0.013</v>
      </c>
      <c r="Z351">
        <v>0.004</v>
      </c>
      <c r="AA351">
        <v>0.027</v>
      </c>
    </row>
    <row r="352" spans="1:27" ht="12.75">
      <c r="A352" t="s">
        <v>589</v>
      </c>
      <c r="B352">
        <v>-0.048</v>
      </c>
      <c r="C352">
        <v>0.015</v>
      </c>
      <c r="D352">
        <v>0.045</v>
      </c>
      <c r="E352" s="141">
        <v>0.074</v>
      </c>
      <c r="F352" s="141">
        <v>0.072</v>
      </c>
      <c r="G352">
        <v>0.022</v>
      </c>
      <c r="H352">
        <v>0.021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590</v>
      </c>
      <c r="B353">
        <v>-0.048</v>
      </c>
      <c r="C353">
        <v>0.014</v>
      </c>
      <c r="D353">
        <v>0.045</v>
      </c>
      <c r="E353" s="141">
        <v>0.067</v>
      </c>
      <c r="F353" s="141">
        <v>0.075</v>
      </c>
      <c r="G353">
        <v>0.022</v>
      </c>
      <c r="H353">
        <v>0.021</v>
      </c>
      <c r="I353">
        <v>0.104</v>
      </c>
      <c r="J353">
        <v>0.051</v>
      </c>
      <c r="K353">
        <v>-0.005</v>
      </c>
      <c r="L353">
        <v>0.015</v>
      </c>
      <c r="M353">
        <v>0.154</v>
      </c>
      <c r="N353">
        <v>0.066</v>
      </c>
      <c r="O353">
        <v>0.024</v>
      </c>
      <c r="P353">
        <v>-0.052</v>
      </c>
      <c r="Q353">
        <v>-0.14</v>
      </c>
      <c r="R353">
        <v>-0.011</v>
      </c>
      <c r="S353">
        <v>-0.061</v>
      </c>
      <c r="T353">
        <v>-0.038</v>
      </c>
      <c r="U353">
        <v>-0.043</v>
      </c>
      <c r="V353">
        <v>-0.021</v>
      </c>
      <c r="W353">
        <v>0.005</v>
      </c>
      <c r="X353">
        <v>-0.083</v>
      </c>
      <c r="Y353">
        <v>0.033</v>
      </c>
      <c r="Z353">
        <v>0.024</v>
      </c>
      <c r="AA353">
        <v>0.052</v>
      </c>
    </row>
    <row r="354" spans="1:11" ht="12.75">
      <c r="A354" t="s">
        <v>591</v>
      </c>
      <c r="B354">
        <v>-0.003</v>
      </c>
      <c r="C354">
        <v>0.023</v>
      </c>
      <c r="D354">
        <v>0.048</v>
      </c>
      <c r="E354" s="141">
        <v>0.051</v>
      </c>
      <c r="F354">
        <v>0.031</v>
      </c>
      <c r="G354">
        <v>0.012</v>
      </c>
      <c r="H354">
        <v>0.011</v>
      </c>
      <c r="I354">
        <v>-0.001</v>
      </c>
      <c r="J354">
        <v>-1.6760000000000002</v>
      </c>
      <c r="K354">
        <v>0.004</v>
      </c>
    </row>
    <row r="355" spans="1:27" ht="12.75">
      <c r="A355" t="s">
        <v>592</v>
      </c>
      <c r="B355">
        <v>-0.005</v>
      </c>
      <c r="C355">
        <v>0.034</v>
      </c>
      <c r="D355">
        <v>0.05</v>
      </c>
      <c r="E355">
        <v>0.041</v>
      </c>
      <c r="F355">
        <v>0.044</v>
      </c>
      <c r="G355">
        <v>0.011</v>
      </c>
      <c r="H355">
        <v>0.014</v>
      </c>
      <c r="I355">
        <v>0.003</v>
      </c>
      <c r="J355">
        <v>-0.068</v>
      </c>
      <c r="K355">
        <v>-0.001</v>
      </c>
      <c r="L355">
        <v>-0.048</v>
      </c>
      <c r="M355">
        <v>0.115</v>
      </c>
      <c r="N355">
        <v>0.097</v>
      </c>
      <c r="O355">
        <v>-0.085</v>
      </c>
      <c r="P355">
        <v>-0.061</v>
      </c>
      <c r="Q355">
        <v>-0.102</v>
      </c>
      <c r="R355">
        <v>-0.092</v>
      </c>
      <c r="S355">
        <v>-0.088</v>
      </c>
      <c r="T355">
        <v>-0.09</v>
      </c>
      <c r="U355">
        <v>-0.028</v>
      </c>
      <c r="V355">
        <v>0.019</v>
      </c>
      <c r="W355">
        <v>-0.012</v>
      </c>
      <c r="X355">
        <v>-0.074</v>
      </c>
      <c r="Y355">
        <v>-0.017</v>
      </c>
      <c r="Z355">
        <v>-0.022</v>
      </c>
      <c r="AA355">
        <v>0.02</v>
      </c>
    </row>
    <row r="356" spans="1:11" ht="12.75">
      <c r="A356" t="s">
        <v>593</v>
      </c>
      <c r="B356">
        <v>-0.072</v>
      </c>
      <c r="C356">
        <v>0.02</v>
      </c>
      <c r="D356">
        <v>0.029</v>
      </c>
      <c r="E356" s="141">
        <v>0.095</v>
      </c>
      <c r="F356" s="141">
        <v>0.093</v>
      </c>
      <c r="G356" s="141">
        <v>0.029</v>
      </c>
      <c r="H356" s="141">
        <v>0.026</v>
      </c>
      <c r="I356">
        <v>0.199</v>
      </c>
      <c r="J356">
        <v>0.856</v>
      </c>
      <c r="K356">
        <v>-0.009</v>
      </c>
    </row>
    <row r="357" spans="1:11" ht="12.75">
      <c r="A357" t="s">
        <v>594</v>
      </c>
      <c r="B357">
        <v>-0.074</v>
      </c>
      <c r="C357">
        <v>0.017</v>
      </c>
      <c r="D357">
        <v>0.027</v>
      </c>
      <c r="E357" s="141">
        <v>0.096</v>
      </c>
      <c r="F357" s="141">
        <v>0.093</v>
      </c>
      <c r="G357" s="141">
        <v>0.029</v>
      </c>
      <c r="H357" s="141">
        <v>0.026</v>
      </c>
      <c r="I357">
        <v>0.198</v>
      </c>
      <c r="J357">
        <v>0.863</v>
      </c>
      <c r="K357">
        <v>-0.01</v>
      </c>
    </row>
    <row r="358" spans="1:27" ht="12.75">
      <c r="A358" t="s">
        <v>595</v>
      </c>
      <c r="B358">
        <v>-0.129</v>
      </c>
      <c r="C358">
        <v>0.005</v>
      </c>
      <c r="D358">
        <v>0.028</v>
      </c>
      <c r="E358">
        <v>0.032</v>
      </c>
      <c r="F358">
        <v>0.029</v>
      </c>
      <c r="G358">
        <v>0.012</v>
      </c>
      <c r="H358">
        <v>0.009</v>
      </c>
      <c r="I358">
        <v>0.065</v>
      </c>
      <c r="J358">
        <v>1.03</v>
      </c>
      <c r="K358">
        <v>-0.008</v>
      </c>
      <c r="L358">
        <v>0.193</v>
      </c>
      <c r="M358">
        <v>0.002</v>
      </c>
      <c r="N358">
        <v>0.142</v>
      </c>
      <c r="O358">
        <v>-0.084</v>
      </c>
      <c r="P358">
        <v>0.127</v>
      </c>
      <c r="Q358">
        <v>-0.15</v>
      </c>
      <c r="R358">
        <v>-0.09</v>
      </c>
      <c r="S358">
        <v>-0.033</v>
      </c>
      <c r="T358">
        <v>0.038</v>
      </c>
      <c r="U358">
        <v>0.006</v>
      </c>
      <c r="V358">
        <v>-0.055</v>
      </c>
      <c r="W358">
        <v>0.053</v>
      </c>
      <c r="X358">
        <v>-0.114</v>
      </c>
      <c r="Y358">
        <v>0.109</v>
      </c>
      <c r="Z358">
        <v>0.076</v>
      </c>
      <c r="AA358">
        <v>0.155</v>
      </c>
    </row>
    <row r="359" spans="1:11" ht="12.75">
      <c r="A359" t="s">
        <v>596</v>
      </c>
      <c r="B359">
        <v>-0.025</v>
      </c>
      <c r="C359">
        <v>0.018</v>
      </c>
      <c r="D359">
        <v>0.045</v>
      </c>
      <c r="E359" s="141">
        <v>0.102</v>
      </c>
      <c r="F359" s="141">
        <v>0.102</v>
      </c>
      <c r="G359" s="141">
        <v>0.027</v>
      </c>
      <c r="H359" s="141">
        <v>0.028</v>
      </c>
      <c r="I359">
        <v>-0.055</v>
      </c>
      <c r="J359">
        <v>-0.15</v>
      </c>
      <c r="K359">
        <v>-0.002</v>
      </c>
    </row>
    <row r="360" spans="1:11" ht="12.75">
      <c r="A360" t="s">
        <v>597</v>
      </c>
      <c r="B360">
        <v>-0.003</v>
      </c>
      <c r="C360">
        <v>0.076</v>
      </c>
      <c r="D360">
        <v>0.036</v>
      </c>
      <c r="E360">
        <v>0.031</v>
      </c>
      <c r="F360">
        <v>0.045</v>
      </c>
      <c r="G360">
        <v>0.011</v>
      </c>
      <c r="H360">
        <v>0.012</v>
      </c>
      <c r="I360">
        <v>0.049</v>
      </c>
      <c r="J360">
        <v>1.866</v>
      </c>
      <c r="K360">
        <v>-0.013</v>
      </c>
    </row>
    <row r="361" spans="1:11" ht="12.75">
      <c r="A361" t="s">
        <v>598</v>
      </c>
      <c r="B361">
        <v>-0.003</v>
      </c>
      <c r="C361">
        <v>0.076</v>
      </c>
      <c r="D361">
        <v>0.036</v>
      </c>
      <c r="E361" s="141">
        <v>0.1</v>
      </c>
      <c r="F361" s="141">
        <v>0.101</v>
      </c>
      <c r="G361" s="141">
        <v>0.026</v>
      </c>
      <c r="H361" s="141">
        <v>0.027</v>
      </c>
      <c r="I361">
        <v>0.049</v>
      </c>
      <c r="J361">
        <v>1.866</v>
      </c>
      <c r="K361">
        <v>-0.013</v>
      </c>
    </row>
    <row r="362" spans="1:27" ht="12.75">
      <c r="A362" t="s">
        <v>599</v>
      </c>
      <c r="B362">
        <v>-0.022</v>
      </c>
      <c r="C362">
        <v>0.047</v>
      </c>
      <c r="D362">
        <v>0.034</v>
      </c>
      <c r="E362">
        <v>0.032</v>
      </c>
      <c r="F362" s="141">
        <v>0.051</v>
      </c>
      <c r="G362">
        <v>0.012</v>
      </c>
      <c r="H362">
        <v>0.014</v>
      </c>
      <c r="I362">
        <v>-0.049</v>
      </c>
      <c r="J362">
        <v>0.18</v>
      </c>
      <c r="K362">
        <v>-0.007</v>
      </c>
      <c r="L362">
        <v>0.102</v>
      </c>
      <c r="M362">
        <v>0.08</v>
      </c>
      <c r="N362">
        <v>0.077</v>
      </c>
      <c r="O362">
        <v>-0.005</v>
      </c>
      <c r="P362">
        <v>0.077</v>
      </c>
      <c r="Q362">
        <v>-0.114</v>
      </c>
      <c r="R362">
        <v>-0.14</v>
      </c>
      <c r="S362">
        <v>-0.048</v>
      </c>
      <c r="T362">
        <v>-0.073</v>
      </c>
      <c r="U362">
        <v>-0.032</v>
      </c>
      <c r="V362">
        <v>-0.087</v>
      </c>
      <c r="W362">
        <v>0.025</v>
      </c>
      <c r="X362">
        <v>-0.18</v>
      </c>
      <c r="Y362">
        <v>0.07</v>
      </c>
      <c r="Z362">
        <v>0.023</v>
      </c>
      <c r="AA362">
        <v>-0.006</v>
      </c>
    </row>
    <row r="363" spans="1:11" ht="12.75">
      <c r="A363" t="s">
        <v>600</v>
      </c>
      <c r="B363">
        <v>-0.013</v>
      </c>
      <c r="C363">
        <v>0.028</v>
      </c>
      <c r="D363">
        <v>0.036</v>
      </c>
      <c r="E363">
        <v>0.013</v>
      </c>
      <c r="F363">
        <v>0.009</v>
      </c>
      <c r="G363">
        <v>0.004</v>
      </c>
      <c r="H363">
        <v>0.003</v>
      </c>
      <c r="I363">
        <v>-0.037</v>
      </c>
      <c r="J363">
        <v>-1.358</v>
      </c>
      <c r="K363">
        <v>-0.008</v>
      </c>
    </row>
    <row r="364" spans="1:11" ht="12.75">
      <c r="A364" t="s">
        <v>601</v>
      </c>
      <c r="B364">
        <v>-0.013</v>
      </c>
      <c r="C364">
        <v>0.028</v>
      </c>
      <c r="D364">
        <v>0.036</v>
      </c>
      <c r="E364" s="141">
        <v>0.062</v>
      </c>
      <c r="F364" s="141">
        <v>0.061</v>
      </c>
      <c r="G364">
        <v>0.018</v>
      </c>
      <c r="H364">
        <v>0.019</v>
      </c>
      <c r="I364">
        <v>-0.037</v>
      </c>
      <c r="J364">
        <v>-1.358</v>
      </c>
      <c r="K364">
        <v>-0.008</v>
      </c>
    </row>
    <row r="365" spans="1:27" ht="12.75">
      <c r="A365" t="s">
        <v>602</v>
      </c>
      <c r="B365">
        <v>-0.004</v>
      </c>
      <c r="C365">
        <v>0.025</v>
      </c>
      <c r="D365">
        <v>0.036</v>
      </c>
      <c r="E365">
        <v>0.016</v>
      </c>
      <c r="F365">
        <v>0.02</v>
      </c>
      <c r="G365">
        <v>0.005</v>
      </c>
      <c r="H365">
        <v>0.006</v>
      </c>
      <c r="I365">
        <v>-0.093</v>
      </c>
      <c r="J365">
        <v>0.52</v>
      </c>
      <c r="K365">
        <v>-0.013</v>
      </c>
      <c r="L365">
        <v>0.088</v>
      </c>
      <c r="M365" s="141">
        <v>0.209</v>
      </c>
      <c r="N365">
        <v>0.118</v>
      </c>
      <c r="O365">
        <v>0.046</v>
      </c>
      <c r="P365">
        <v>-0.025</v>
      </c>
      <c r="Q365">
        <v>-0.108</v>
      </c>
      <c r="R365">
        <v>-0.061</v>
      </c>
      <c r="S365">
        <v>-0.042</v>
      </c>
      <c r="T365">
        <v>-0.001</v>
      </c>
      <c r="U365">
        <v>-0.03</v>
      </c>
      <c r="V365">
        <v>-0.024</v>
      </c>
      <c r="W365">
        <v>0.058</v>
      </c>
      <c r="X365">
        <v>-0.077</v>
      </c>
      <c r="Y365">
        <v>0.05</v>
      </c>
      <c r="Z365">
        <v>0.069</v>
      </c>
      <c r="AA365">
        <v>0.103</v>
      </c>
    </row>
    <row r="366" spans="1:11" ht="12.75">
      <c r="A366" t="s">
        <v>603</v>
      </c>
      <c r="B366">
        <v>-0.01</v>
      </c>
      <c r="C366">
        <v>0.08</v>
      </c>
      <c r="D366">
        <v>0.048</v>
      </c>
      <c r="E366">
        <v>0.027</v>
      </c>
      <c r="F366">
        <v>0.024</v>
      </c>
      <c r="G366">
        <v>0.008</v>
      </c>
      <c r="H366">
        <v>0.008</v>
      </c>
      <c r="I366">
        <v>-0.008</v>
      </c>
      <c r="J366">
        <v>-1.268</v>
      </c>
      <c r="K366">
        <v>-0.005</v>
      </c>
    </row>
    <row r="367" spans="1:11" ht="12.75">
      <c r="A367" t="s">
        <v>604</v>
      </c>
      <c r="B367">
        <v>-0.01</v>
      </c>
      <c r="C367">
        <v>0.08</v>
      </c>
      <c r="D367">
        <v>0.048</v>
      </c>
      <c r="E367" s="141">
        <v>0.073</v>
      </c>
      <c r="F367" s="141">
        <v>0.071</v>
      </c>
      <c r="G367">
        <v>0.019</v>
      </c>
      <c r="H367">
        <v>0.019</v>
      </c>
      <c r="I367">
        <v>-0.008</v>
      </c>
      <c r="J367">
        <v>-1.268</v>
      </c>
      <c r="K367">
        <v>-0.005</v>
      </c>
    </row>
    <row r="368" spans="1:27" ht="12.75">
      <c r="A368" t="s">
        <v>605</v>
      </c>
      <c r="B368">
        <v>-0.016</v>
      </c>
      <c r="C368">
        <v>0.159</v>
      </c>
      <c r="D368">
        <v>0.048</v>
      </c>
      <c r="E368">
        <v>0.03</v>
      </c>
      <c r="F368">
        <v>0.026</v>
      </c>
      <c r="G368">
        <v>0.009</v>
      </c>
      <c r="H368">
        <v>0.008</v>
      </c>
      <c r="I368">
        <v>-0.076</v>
      </c>
      <c r="J368">
        <v>0.433</v>
      </c>
      <c r="K368">
        <v>-0.011</v>
      </c>
      <c r="L368">
        <v>0.193</v>
      </c>
      <c r="M368">
        <v>-0.106</v>
      </c>
      <c r="N368">
        <v>-0.02</v>
      </c>
      <c r="O368">
        <v>0.037</v>
      </c>
      <c r="P368">
        <v>0.05</v>
      </c>
      <c r="Q368">
        <v>-0.109</v>
      </c>
      <c r="R368">
        <v>-0.061</v>
      </c>
      <c r="S368">
        <v>-0.041</v>
      </c>
      <c r="T368">
        <v>0.085</v>
      </c>
      <c r="U368">
        <v>-0.03</v>
      </c>
      <c r="V368">
        <v>-0.106</v>
      </c>
      <c r="W368">
        <v>-0.04</v>
      </c>
      <c r="X368">
        <v>-0.138</v>
      </c>
      <c r="Y368">
        <v>0.071</v>
      </c>
      <c r="Z368">
        <v>0.112</v>
      </c>
      <c r="AA368">
        <v>0.125</v>
      </c>
    </row>
    <row r="369" spans="1:11" ht="12.75">
      <c r="A369" t="s">
        <v>606</v>
      </c>
      <c r="B369">
        <v>-0.031</v>
      </c>
      <c r="C369">
        <v>0.073</v>
      </c>
      <c r="D369">
        <v>0.028</v>
      </c>
      <c r="E369">
        <v>0.033</v>
      </c>
      <c r="F369">
        <v>0.034</v>
      </c>
      <c r="G369">
        <v>0.008</v>
      </c>
      <c r="H369">
        <v>0.009</v>
      </c>
      <c r="I369">
        <v>0.023</v>
      </c>
      <c r="J369">
        <v>1.568</v>
      </c>
      <c r="K369">
        <v>-0.021</v>
      </c>
    </row>
    <row r="370" spans="1:11" ht="12.75">
      <c r="A370" t="s">
        <v>607</v>
      </c>
      <c r="B370">
        <v>-0.031</v>
      </c>
      <c r="C370">
        <v>0.073</v>
      </c>
      <c r="D370">
        <v>0.028</v>
      </c>
      <c r="E370" s="141">
        <v>0.052</v>
      </c>
      <c r="F370">
        <v>0.047</v>
      </c>
      <c r="G370">
        <v>0.016</v>
      </c>
      <c r="H370">
        <v>0.014</v>
      </c>
      <c r="I370">
        <v>0.023</v>
      </c>
      <c r="J370">
        <v>1.568</v>
      </c>
      <c r="K370">
        <v>-0.021</v>
      </c>
    </row>
    <row r="371" spans="1:27" ht="12.75">
      <c r="A371" t="s">
        <v>608</v>
      </c>
      <c r="B371">
        <v>-0.005</v>
      </c>
      <c r="C371">
        <v>0.042</v>
      </c>
      <c r="D371">
        <v>0.028</v>
      </c>
      <c r="E371">
        <v>0.049</v>
      </c>
      <c r="F371">
        <v>0.034</v>
      </c>
      <c r="G371">
        <v>0.012</v>
      </c>
      <c r="H371">
        <v>0.009</v>
      </c>
      <c r="I371">
        <v>-0.079</v>
      </c>
      <c r="J371">
        <v>1.631</v>
      </c>
      <c r="K371">
        <v>-0.017</v>
      </c>
      <c r="L371">
        <v>0.193</v>
      </c>
      <c r="M371">
        <v>-0.002</v>
      </c>
      <c r="N371">
        <v>-0.024</v>
      </c>
      <c r="O371">
        <v>-0.023</v>
      </c>
      <c r="P371">
        <v>0.036</v>
      </c>
      <c r="Q371">
        <v>-0.06</v>
      </c>
      <c r="R371">
        <v>-0.056</v>
      </c>
      <c r="S371">
        <v>-0.029</v>
      </c>
      <c r="T371">
        <v>0.172</v>
      </c>
      <c r="U371">
        <v>-0.007</v>
      </c>
      <c r="V371">
        <v>-0.041</v>
      </c>
      <c r="W371">
        <v>-0.01</v>
      </c>
      <c r="X371">
        <v>-0.034</v>
      </c>
      <c r="Y371">
        <v>0.035</v>
      </c>
      <c r="Z371">
        <v>0.138</v>
      </c>
      <c r="AA371">
        <v>0.198</v>
      </c>
    </row>
    <row r="372" spans="1:11" ht="12.75">
      <c r="A372" t="s">
        <v>609</v>
      </c>
      <c r="B372">
        <v>-0.012</v>
      </c>
      <c r="C372">
        <v>0.039</v>
      </c>
      <c r="D372">
        <v>0.026</v>
      </c>
      <c r="E372" s="141">
        <v>0.074</v>
      </c>
      <c r="F372" s="141">
        <v>0.081</v>
      </c>
      <c r="G372">
        <v>0.018</v>
      </c>
      <c r="H372">
        <v>0.02</v>
      </c>
      <c r="I372">
        <v>0.025</v>
      </c>
      <c r="J372">
        <v>-0.734</v>
      </c>
      <c r="K372">
        <v>-0.005</v>
      </c>
    </row>
    <row r="373" spans="1:27" ht="12.75">
      <c r="A373" t="s">
        <v>610</v>
      </c>
      <c r="B373">
        <v>0.004</v>
      </c>
      <c r="C373">
        <v>0.067</v>
      </c>
      <c r="D373">
        <v>0.025</v>
      </c>
      <c r="E373">
        <v>0.044</v>
      </c>
      <c r="F373">
        <v>0.033</v>
      </c>
      <c r="G373">
        <v>0.013</v>
      </c>
      <c r="H373">
        <v>0.013</v>
      </c>
      <c r="I373">
        <v>-0.016</v>
      </c>
      <c r="J373">
        <v>0.507</v>
      </c>
      <c r="K373">
        <v>-0.006</v>
      </c>
      <c r="L373">
        <v>0.252</v>
      </c>
      <c r="M373">
        <v>0.024</v>
      </c>
      <c r="N373" s="141">
        <v>0.281</v>
      </c>
      <c r="O373">
        <v>-0.086</v>
      </c>
      <c r="P373">
        <v>0.113</v>
      </c>
      <c r="Q373">
        <v>-0.08</v>
      </c>
      <c r="R373">
        <v>-0.044</v>
      </c>
      <c r="S373">
        <v>-0.009</v>
      </c>
      <c r="T373">
        <v>0.059</v>
      </c>
      <c r="U373">
        <v>-0.014</v>
      </c>
      <c r="V373">
        <v>-0.01</v>
      </c>
      <c r="W373">
        <v>0.069</v>
      </c>
      <c r="X373">
        <v>-0.028</v>
      </c>
      <c r="Y373">
        <v>0.097</v>
      </c>
      <c r="Z373">
        <v>0.155</v>
      </c>
      <c r="AA373">
        <v>0.367</v>
      </c>
    </row>
    <row r="374" spans="1:27" ht="12.75">
      <c r="A374" t="s">
        <v>611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141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11" ht="12.75">
      <c r="A375" t="s">
        <v>612</v>
      </c>
      <c r="B375">
        <v>-0.012</v>
      </c>
      <c r="C375">
        <v>0.019</v>
      </c>
      <c r="D375">
        <v>-0.006</v>
      </c>
      <c r="E375" s="141">
        <v>0.059</v>
      </c>
      <c r="F375" s="141">
        <v>0.067</v>
      </c>
      <c r="G375">
        <v>0.018</v>
      </c>
      <c r="H375">
        <v>0.02</v>
      </c>
      <c r="I375">
        <v>0.007</v>
      </c>
      <c r="J375">
        <v>-0.959</v>
      </c>
      <c r="K375">
        <v>-0.008</v>
      </c>
    </row>
    <row r="376" spans="1:27" ht="12.75">
      <c r="A376" t="s">
        <v>613</v>
      </c>
      <c r="B376">
        <v>-0.016</v>
      </c>
      <c r="C376">
        <v>0.016</v>
      </c>
      <c r="D376">
        <v>-0.003</v>
      </c>
      <c r="E376">
        <v>0.028</v>
      </c>
      <c r="F376">
        <v>0.023</v>
      </c>
      <c r="G376">
        <v>0.009</v>
      </c>
      <c r="H376">
        <v>0.009</v>
      </c>
      <c r="I376">
        <v>0.07</v>
      </c>
      <c r="J376">
        <v>0.156</v>
      </c>
      <c r="K376">
        <v>-0.012</v>
      </c>
      <c r="L376">
        <v>0.025</v>
      </c>
      <c r="M376">
        <v>0.042</v>
      </c>
      <c r="N376">
        <v>0.056</v>
      </c>
      <c r="O376">
        <v>-0.062</v>
      </c>
      <c r="P376">
        <v>-0.002</v>
      </c>
      <c r="Q376">
        <v>-0.1</v>
      </c>
      <c r="R376">
        <v>-0.043</v>
      </c>
      <c r="S376">
        <v>-0.064</v>
      </c>
      <c r="T376">
        <v>-0.036</v>
      </c>
      <c r="U376">
        <v>-0.02</v>
      </c>
      <c r="V376">
        <v>-0.009</v>
      </c>
      <c r="W376">
        <v>-0.011</v>
      </c>
      <c r="X376">
        <v>-0.07</v>
      </c>
      <c r="Y376">
        <v>-0.002</v>
      </c>
      <c r="Z376">
        <v>0.014</v>
      </c>
      <c r="AA376">
        <v>0.036</v>
      </c>
    </row>
    <row r="377" spans="1:11" ht="12.75">
      <c r="A377" t="s">
        <v>614</v>
      </c>
      <c r="B377">
        <v>-0.031</v>
      </c>
      <c r="C377">
        <v>0.021</v>
      </c>
      <c r="D377">
        <v>0.027</v>
      </c>
      <c r="E377" s="141">
        <v>0.064</v>
      </c>
      <c r="F377" s="141">
        <v>0.053</v>
      </c>
      <c r="G377">
        <v>0.02</v>
      </c>
      <c r="H377">
        <v>0.017</v>
      </c>
      <c r="I377">
        <v>0.03</v>
      </c>
      <c r="J377">
        <v>-2.194</v>
      </c>
      <c r="K377">
        <v>0.003</v>
      </c>
    </row>
    <row r="378" spans="1:27" ht="12.75">
      <c r="A378" t="s">
        <v>615</v>
      </c>
      <c r="B378">
        <v>-0.012</v>
      </c>
      <c r="C378">
        <v>0.03</v>
      </c>
      <c r="D378">
        <v>0.03</v>
      </c>
      <c r="E378">
        <v>0.017</v>
      </c>
      <c r="F378">
        <v>0.018</v>
      </c>
      <c r="G378">
        <v>0.007</v>
      </c>
      <c r="H378">
        <v>0.006</v>
      </c>
      <c r="I378">
        <v>-0.011</v>
      </c>
      <c r="J378">
        <v>0.516</v>
      </c>
      <c r="K378">
        <v>-0.009</v>
      </c>
      <c r="L378">
        <v>0.116</v>
      </c>
      <c r="M378">
        <v>0.03</v>
      </c>
      <c r="N378" s="141">
        <v>0.251</v>
      </c>
      <c r="O378">
        <v>-0.097</v>
      </c>
      <c r="P378">
        <v>0.067</v>
      </c>
      <c r="Q378">
        <v>-0.113</v>
      </c>
      <c r="R378">
        <v>-0.088</v>
      </c>
      <c r="S378">
        <v>-0.055</v>
      </c>
      <c r="T378">
        <v>-0.015</v>
      </c>
      <c r="U378">
        <v>-0.02</v>
      </c>
      <c r="V378">
        <v>-0.014</v>
      </c>
      <c r="W378">
        <v>0.043</v>
      </c>
      <c r="X378">
        <v>-0.082</v>
      </c>
      <c r="Y378">
        <v>0.072</v>
      </c>
      <c r="Z378">
        <v>0.05</v>
      </c>
      <c r="AA378">
        <v>0.156</v>
      </c>
    </row>
    <row r="379" spans="1:11" ht="12.75">
      <c r="A379" t="s">
        <v>616</v>
      </c>
      <c r="B379">
        <v>-0.032</v>
      </c>
      <c r="C379">
        <v>0.007</v>
      </c>
      <c r="D379">
        <v>0.013</v>
      </c>
      <c r="E379" s="141">
        <v>0.057</v>
      </c>
      <c r="F379" s="141">
        <v>0.057</v>
      </c>
      <c r="G379">
        <v>0.018</v>
      </c>
      <c r="H379">
        <v>0.017</v>
      </c>
      <c r="I379">
        <v>-0.038</v>
      </c>
      <c r="J379">
        <v>-1.765</v>
      </c>
      <c r="K379">
        <v>-0.001</v>
      </c>
    </row>
    <row r="380" spans="1:27" ht="12.75">
      <c r="A380" t="s">
        <v>617</v>
      </c>
      <c r="B380">
        <v>-0.009</v>
      </c>
      <c r="C380">
        <v>0.013</v>
      </c>
      <c r="D380">
        <v>0.016</v>
      </c>
      <c r="E380">
        <v>0.027</v>
      </c>
      <c r="F380">
        <v>0.028</v>
      </c>
      <c r="G380">
        <v>0.007</v>
      </c>
      <c r="H380">
        <v>0.008</v>
      </c>
      <c r="I380">
        <v>-0.037</v>
      </c>
      <c r="J380">
        <v>0.741</v>
      </c>
      <c r="K380">
        <v>-0.01</v>
      </c>
      <c r="L380">
        <v>-0.028</v>
      </c>
      <c r="M380">
        <v>-0.011</v>
      </c>
      <c r="N380">
        <v>-0.055</v>
      </c>
      <c r="O380">
        <v>-0.036</v>
      </c>
      <c r="P380">
        <v>-0.081</v>
      </c>
      <c r="Q380">
        <v>-0.114</v>
      </c>
      <c r="R380">
        <v>-0.052</v>
      </c>
      <c r="S380">
        <v>-0.05</v>
      </c>
      <c r="T380">
        <v>-0.02</v>
      </c>
      <c r="U380">
        <v>-0.062</v>
      </c>
      <c r="V380">
        <v>-0.037</v>
      </c>
      <c r="W380">
        <v>-0.108</v>
      </c>
      <c r="X380">
        <v>-0.096</v>
      </c>
      <c r="Y380">
        <v>-0.045</v>
      </c>
      <c r="Z380">
        <v>0.017</v>
      </c>
      <c r="AA380">
        <v>-0.096</v>
      </c>
    </row>
    <row r="381" spans="1:11" ht="12.75">
      <c r="A381" t="s">
        <v>618</v>
      </c>
      <c r="B381">
        <v>-0.069</v>
      </c>
      <c r="C381">
        <v>0.087</v>
      </c>
      <c r="D381">
        <v>0.032</v>
      </c>
      <c r="E381" s="141">
        <v>0.069</v>
      </c>
      <c r="F381" s="141">
        <v>0.055</v>
      </c>
      <c r="G381">
        <v>0.02</v>
      </c>
      <c r="H381">
        <v>0.019</v>
      </c>
      <c r="I381">
        <v>0.117</v>
      </c>
      <c r="J381">
        <v>2.632</v>
      </c>
      <c r="K381">
        <v>-0.014</v>
      </c>
    </row>
    <row r="382" spans="1:27" ht="12.75">
      <c r="A382" t="s">
        <v>619</v>
      </c>
      <c r="B382">
        <v>-0.037</v>
      </c>
      <c r="C382">
        <v>0.023</v>
      </c>
      <c r="D382">
        <v>0.032</v>
      </c>
      <c r="E382">
        <v>0.018</v>
      </c>
      <c r="F382">
        <v>0.022</v>
      </c>
      <c r="G382">
        <v>0.006</v>
      </c>
      <c r="H382">
        <v>0.007</v>
      </c>
      <c r="I382">
        <v>0.024</v>
      </c>
      <c r="J382">
        <v>0.364</v>
      </c>
      <c r="K382">
        <v>-0.003</v>
      </c>
      <c r="L382">
        <v>0.008</v>
      </c>
      <c r="M382">
        <v>-0.07</v>
      </c>
      <c r="N382">
        <v>0.001</v>
      </c>
      <c r="O382">
        <v>-0.065</v>
      </c>
      <c r="P382">
        <v>-0.012</v>
      </c>
      <c r="Q382">
        <v>-0.126</v>
      </c>
      <c r="R382">
        <v>-0.057</v>
      </c>
      <c r="S382">
        <v>-0.074</v>
      </c>
      <c r="T382">
        <v>-0.058</v>
      </c>
      <c r="U382">
        <v>-0.024</v>
      </c>
      <c r="V382">
        <v>-0.037</v>
      </c>
      <c r="W382">
        <v>-0.06</v>
      </c>
      <c r="X382">
        <v>-0.115</v>
      </c>
      <c r="Y382">
        <v>-0.013</v>
      </c>
      <c r="Z382">
        <v>0.014</v>
      </c>
      <c r="AA382">
        <v>-0.044</v>
      </c>
    </row>
    <row r="383" spans="1:11" ht="12.75">
      <c r="A383" t="s">
        <v>620</v>
      </c>
      <c r="B383">
        <v>-0.016</v>
      </c>
      <c r="C383">
        <v>0.016</v>
      </c>
      <c r="D383">
        <v>0.008</v>
      </c>
      <c r="E383" s="141">
        <v>0.072</v>
      </c>
      <c r="F383" s="141">
        <v>0.067</v>
      </c>
      <c r="G383">
        <v>0.019</v>
      </c>
      <c r="H383">
        <v>0.019</v>
      </c>
      <c r="I383">
        <v>-0.028</v>
      </c>
      <c r="J383">
        <v>-0.829</v>
      </c>
      <c r="K383">
        <v>-0.008</v>
      </c>
    </row>
    <row r="384" spans="1:11" ht="12.75">
      <c r="A384" t="s">
        <v>621</v>
      </c>
      <c r="B384">
        <v>-0.082</v>
      </c>
      <c r="C384">
        <v>0.008</v>
      </c>
      <c r="D384">
        <v>0.02</v>
      </c>
      <c r="E384" s="141">
        <v>0.079</v>
      </c>
      <c r="F384" s="141">
        <v>0.076</v>
      </c>
      <c r="G384">
        <v>0.023</v>
      </c>
      <c r="H384">
        <v>0.022</v>
      </c>
      <c r="I384">
        <v>0.129</v>
      </c>
      <c r="J384">
        <v>-1.62</v>
      </c>
      <c r="K384">
        <v>0.008</v>
      </c>
    </row>
    <row r="385" spans="1:11" ht="12.75">
      <c r="A385" t="s">
        <v>622</v>
      </c>
      <c r="B385">
        <v>-0.095</v>
      </c>
      <c r="C385">
        <v>0.088</v>
      </c>
      <c r="D385">
        <v>0.014</v>
      </c>
      <c r="E385" s="141">
        <v>0.063</v>
      </c>
      <c r="F385" s="141">
        <v>0.063</v>
      </c>
      <c r="G385">
        <v>0.02</v>
      </c>
      <c r="H385">
        <v>0.019</v>
      </c>
      <c r="I385">
        <v>0.009</v>
      </c>
      <c r="J385">
        <v>-0.513</v>
      </c>
      <c r="K385">
        <v>-0.008</v>
      </c>
    </row>
    <row r="386" spans="1:11" ht="12.75">
      <c r="A386" t="s">
        <v>623</v>
      </c>
      <c r="B386">
        <v>-0.024</v>
      </c>
      <c r="C386">
        <v>0.024</v>
      </c>
      <c r="D386">
        <v>0.031</v>
      </c>
      <c r="E386" s="141">
        <v>0.063</v>
      </c>
      <c r="F386">
        <v>0.048</v>
      </c>
      <c r="G386">
        <v>0.019</v>
      </c>
      <c r="H386">
        <v>0.016</v>
      </c>
      <c r="I386">
        <v>-0.063</v>
      </c>
      <c r="J386">
        <v>-2.549</v>
      </c>
      <c r="K386">
        <v>-0.005</v>
      </c>
    </row>
    <row r="387" spans="1:11" ht="12.75">
      <c r="A387" t="s">
        <v>624</v>
      </c>
      <c r="B387">
        <v>-0.024</v>
      </c>
      <c r="C387">
        <v>0.021</v>
      </c>
      <c r="D387">
        <v>0.031</v>
      </c>
      <c r="E387" s="141">
        <v>0.064</v>
      </c>
      <c r="F387" s="141">
        <v>0.051</v>
      </c>
      <c r="G387">
        <v>0.019</v>
      </c>
      <c r="H387">
        <v>0.017</v>
      </c>
      <c r="I387">
        <v>-0.08</v>
      </c>
      <c r="J387">
        <v>-2.355</v>
      </c>
      <c r="K387">
        <v>-0.004</v>
      </c>
    </row>
    <row r="388" spans="1:11" ht="12.75">
      <c r="A388" t="s">
        <v>625</v>
      </c>
      <c r="B388">
        <v>-0.035</v>
      </c>
      <c r="C388">
        <v>0.076</v>
      </c>
      <c r="D388">
        <v>0.005</v>
      </c>
      <c r="E388">
        <v>0.035</v>
      </c>
      <c r="F388">
        <v>0.016</v>
      </c>
      <c r="G388">
        <v>0.009</v>
      </c>
      <c r="H388">
        <v>0.005</v>
      </c>
      <c r="I388">
        <v>0.069</v>
      </c>
      <c r="J388">
        <v>1.534</v>
      </c>
      <c r="K388">
        <v>-0.017</v>
      </c>
    </row>
    <row r="389" spans="1:11" ht="12.75">
      <c r="A389" t="s">
        <v>626</v>
      </c>
      <c r="B389">
        <v>-0.035</v>
      </c>
      <c r="C389">
        <v>0.076</v>
      </c>
      <c r="D389">
        <v>0.005</v>
      </c>
      <c r="E389" s="141">
        <v>0.053</v>
      </c>
      <c r="F389" s="141">
        <v>0.065</v>
      </c>
      <c r="G389">
        <v>0.015</v>
      </c>
      <c r="H389">
        <v>0.018</v>
      </c>
      <c r="I389">
        <v>0.069</v>
      </c>
      <c r="J389">
        <v>1.534</v>
      </c>
      <c r="K389">
        <v>-0.017</v>
      </c>
    </row>
    <row r="390" spans="1:11" ht="12.75">
      <c r="A390" t="s">
        <v>627</v>
      </c>
      <c r="B390">
        <v>-0.032</v>
      </c>
      <c r="C390">
        <v>0.009</v>
      </c>
      <c r="D390">
        <v>0</v>
      </c>
      <c r="E390">
        <v>0.042</v>
      </c>
      <c r="F390">
        <v>0.038</v>
      </c>
      <c r="G390">
        <v>0.011</v>
      </c>
      <c r="H390">
        <v>0.011</v>
      </c>
      <c r="I390">
        <v>-0.057</v>
      </c>
      <c r="J390">
        <v>-1.064</v>
      </c>
      <c r="K390">
        <v>-0.009</v>
      </c>
    </row>
    <row r="391" spans="1:11" ht="12.75">
      <c r="A391" t="s">
        <v>628</v>
      </c>
      <c r="B391">
        <v>-0.02</v>
      </c>
      <c r="C391">
        <v>0.026</v>
      </c>
      <c r="D391">
        <v>0.031</v>
      </c>
      <c r="E391">
        <v>0.018</v>
      </c>
      <c r="F391">
        <v>0.027</v>
      </c>
      <c r="G391">
        <v>0.007</v>
      </c>
      <c r="H391">
        <v>0.008</v>
      </c>
      <c r="I391">
        <v>-0.003</v>
      </c>
      <c r="J391">
        <v>-0.818</v>
      </c>
      <c r="K391">
        <v>-0.005</v>
      </c>
    </row>
    <row r="392" spans="1:11" ht="12.75">
      <c r="A392" t="s">
        <v>629</v>
      </c>
      <c r="B392">
        <v>-0.02</v>
      </c>
      <c r="C392">
        <v>0.026</v>
      </c>
      <c r="D392">
        <v>0.031</v>
      </c>
      <c r="E392" s="141">
        <v>0.066</v>
      </c>
      <c r="F392" s="141">
        <v>0.065</v>
      </c>
      <c r="G392">
        <v>0.02</v>
      </c>
      <c r="H392">
        <v>0.018</v>
      </c>
      <c r="I392">
        <v>-0.003</v>
      </c>
      <c r="J392">
        <v>-0.818</v>
      </c>
      <c r="K392">
        <v>-0.005</v>
      </c>
    </row>
    <row r="393" spans="1:11" ht="12.75">
      <c r="A393" t="s">
        <v>630</v>
      </c>
      <c r="B393">
        <v>-0.012</v>
      </c>
      <c r="C393">
        <v>0.005</v>
      </c>
      <c r="D393">
        <v>0.01</v>
      </c>
      <c r="E393">
        <v>0.008</v>
      </c>
      <c r="F393">
        <v>0.015</v>
      </c>
      <c r="G393">
        <v>0.003</v>
      </c>
      <c r="H393">
        <v>0.005</v>
      </c>
      <c r="I393">
        <v>0.024</v>
      </c>
      <c r="J393">
        <v>-1.861</v>
      </c>
      <c r="K393">
        <v>0.002</v>
      </c>
    </row>
    <row r="394" spans="1:11" ht="12.75">
      <c r="A394" t="s">
        <v>631</v>
      </c>
      <c r="B394">
        <v>-0.041</v>
      </c>
      <c r="C394">
        <v>0.006</v>
      </c>
      <c r="D394">
        <v>-0.001</v>
      </c>
      <c r="E394">
        <v>0.013</v>
      </c>
      <c r="F394">
        <v>0.014</v>
      </c>
      <c r="G394">
        <v>0.004</v>
      </c>
      <c r="H394">
        <v>0.004</v>
      </c>
      <c r="I394">
        <v>-0.048</v>
      </c>
      <c r="J394">
        <v>0.057</v>
      </c>
      <c r="K394">
        <v>-0.005</v>
      </c>
    </row>
    <row r="395" spans="1:11" ht="12.75">
      <c r="A395" t="s">
        <v>632</v>
      </c>
      <c r="B395">
        <v>-0.019</v>
      </c>
      <c r="C395">
        <v>0.013</v>
      </c>
      <c r="D395">
        <v>0.023</v>
      </c>
      <c r="E395">
        <v>0.018</v>
      </c>
      <c r="F395">
        <v>0.02</v>
      </c>
      <c r="G395">
        <v>0.007</v>
      </c>
      <c r="H395">
        <v>0.008</v>
      </c>
      <c r="I395">
        <v>-0.001</v>
      </c>
      <c r="J395">
        <v>-1.552</v>
      </c>
      <c r="K395">
        <v>0.003</v>
      </c>
    </row>
    <row r="396" spans="1:11" ht="12.75">
      <c r="A396" t="s">
        <v>633</v>
      </c>
      <c r="B396">
        <v>-0.017</v>
      </c>
      <c r="C396">
        <v>0.068</v>
      </c>
      <c r="D396">
        <v>0.014</v>
      </c>
      <c r="E396">
        <v>0.008</v>
      </c>
      <c r="F396">
        <v>0.026</v>
      </c>
      <c r="G396">
        <v>0.004</v>
      </c>
      <c r="H396">
        <v>0.007</v>
      </c>
      <c r="I396">
        <v>0.048</v>
      </c>
      <c r="J396">
        <v>-1.3439999999999999</v>
      </c>
      <c r="K396">
        <v>-0.007</v>
      </c>
    </row>
    <row r="397" spans="1:11" ht="12.75">
      <c r="A397" t="s">
        <v>634</v>
      </c>
      <c r="B397">
        <v>-0.04</v>
      </c>
      <c r="C397">
        <v>0.186</v>
      </c>
      <c r="D397" s="141">
        <v>-0.117</v>
      </c>
      <c r="E397" s="141">
        <v>0.075</v>
      </c>
      <c r="F397" s="141">
        <v>0.089</v>
      </c>
      <c r="G397" s="141">
        <v>0.05</v>
      </c>
      <c r="H397" s="141">
        <v>0.051</v>
      </c>
      <c r="I397">
        <v>0.034</v>
      </c>
      <c r="J397" s="141">
        <v>-3.942</v>
      </c>
      <c r="K397">
        <v>0.002</v>
      </c>
    </row>
    <row r="398" spans="1:11" ht="12.75">
      <c r="A398" t="s">
        <v>635</v>
      </c>
      <c r="B398">
        <v>-0.028</v>
      </c>
      <c r="C398">
        <v>0.012</v>
      </c>
      <c r="D398">
        <v>0.011</v>
      </c>
      <c r="E398">
        <v>0.01</v>
      </c>
      <c r="F398">
        <v>0.012</v>
      </c>
      <c r="G398">
        <v>0.004</v>
      </c>
      <c r="H398">
        <v>0.005</v>
      </c>
      <c r="I398">
        <v>0.037</v>
      </c>
      <c r="J398">
        <v>-0.02</v>
      </c>
      <c r="K398">
        <v>-0.006</v>
      </c>
    </row>
    <row r="399" spans="1:11" ht="12.75">
      <c r="A399" t="s">
        <v>636</v>
      </c>
      <c r="B399">
        <v>-0.037</v>
      </c>
      <c r="C399">
        <v>0.003</v>
      </c>
      <c r="D399">
        <v>0</v>
      </c>
      <c r="E399">
        <v>0.011</v>
      </c>
      <c r="F399">
        <v>0.025</v>
      </c>
      <c r="G399">
        <v>0.003</v>
      </c>
      <c r="H399">
        <v>0.005</v>
      </c>
      <c r="I399">
        <v>0.042</v>
      </c>
      <c r="J399">
        <v>-1.3</v>
      </c>
      <c r="K399">
        <v>0.006</v>
      </c>
    </row>
    <row r="400" spans="1:11" ht="12.75">
      <c r="A400" t="s">
        <v>637</v>
      </c>
      <c r="B400">
        <v>-0.007</v>
      </c>
      <c r="C400">
        <v>0.014</v>
      </c>
      <c r="D400">
        <v>-0.007</v>
      </c>
      <c r="E400">
        <v>0.025</v>
      </c>
      <c r="F400">
        <v>0.034</v>
      </c>
      <c r="G400">
        <v>0.009</v>
      </c>
      <c r="H400">
        <v>0.009</v>
      </c>
      <c r="I400">
        <v>0.077</v>
      </c>
      <c r="J400">
        <v>-2.548</v>
      </c>
      <c r="K400">
        <v>0.001</v>
      </c>
    </row>
    <row r="401" spans="1:11" ht="12.75">
      <c r="A401" t="s">
        <v>638</v>
      </c>
      <c r="B401">
        <v>-0.005</v>
      </c>
      <c r="C401">
        <v>0.036</v>
      </c>
      <c r="D401">
        <v>0.022</v>
      </c>
      <c r="E401">
        <v>0.028</v>
      </c>
      <c r="F401">
        <v>0.022</v>
      </c>
      <c r="G401">
        <v>0.007</v>
      </c>
      <c r="H401">
        <v>0.006</v>
      </c>
      <c r="I401">
        <v>-0.04</v>
      </c>
      <c r="J401">
        <v>-1.174</v>
      </c>
      <c r="K401">
        <v>-0.007</v>
      </c>
    </row>
    <row r="402" spans="1:11" ht="12.75">
      <c r="A402" t="s">
        <v>639</v>
      </c>
      <c r="B402">
        <v>-0.005</v>
      </c>
      <c r="C402">
        <v>0.009</v>
      </c>
      <c r="D402">
        <v>0.012</v>
      </c>
      <c r="E402">
        <v>0.017</v>
      </c>
      <c r="F402">
        <v>0.009</v>
      </c>
      <c r="G402">
        <v>0.004</v>
      </c>
      <c r="H402">
        <v>0.004</v>
      </c>
      <c r="I402">
        <v>-0.029</v>
      </c>
      <c r="J402">
        <v>-1.8860000000000001</v>
      </c>
      <c r="K402">
        <v>-0.003</v>
      </c>
    </row>
    <row r="403" spans="1:11" ht="12.75">
      <c r="A403" t="s">
        <v>640</v>
      </c>
      <c r="B403">
        <v>-0.01</v>
      </c>
      <c r="C403">
        <v>0.031</v>
      </c>
      <c r="D403">
        <v>0.005</v>
      </c>
      <c r="E403">
        <v>0.021</v>
      </c>
      <c r="F403">
        <v>0.019</v>
      </c>
      <c r="G403">
        <v>0.005</v>
      </c>
      <c r="H403">
        <v>0.006</v>
      </c>
      <c r="I403">
        <v>-0.018</v>
      </c>
      <c r="J403">
        <v>-1.218</v>
      </c>
      <c r="K403">
        <v>-0.001</v>
      </c>
    </row>
    <row r="404" spans="1:11" ht="12.75">
      <c r="A404" t="s">
        <v>641</v>
      </c>
      <c r="B404">
        <v>-0.01</v>
      </c>
      <c r="C404">
        <v>0.009</v>
      </c>
      <c r="D404">
        <v>0.023</v>
      </c>
      <c r="E404">
        <v>0.021</v>
      </c>
      <c r="F404">
        <v>0.019</v>
      </c>
      <c r="G404">
        <v>0.009</v>
      </c>
      <c r="H404">
        <v>0.008</v>
      </c>
      <c r="I404">
        <v>0.155</v>
      </c>
      <c r="J404">
        <v>-0.113</v>
      </c>
      <c r="K404">
        <v>-0.001</v>
      </c>
    </row>
    <row r="405" spans="1:11" ht="12.75">
      <c r="A405" t="s">
        <v>642</v>
      </c>
      <c r="B405">
        <v>-0.01</v>
      </c>
      <c r="C405">
        <v>0.043</v>
      </c>
      <c r="D405">
        <v>0.02</v>
      </c>
      <c r="E405">
        <v>0.027</v>
      </c>
      <c r="F405">
        <v>0.024</v>
      </c>
      <c r="G405">
        <v>0.008</v>
      </c>
      <c r="H405">
        <v>0.007</v>
      </c>
      <c r="I405">
        <v>0.036</v>
      </c>
      <c r="J405">
        <v>-1.68</v>
      </c>
      <c r="K405">
        <v>0.003</v>
      </c>
    </row>
    <row r="406" spans="1:11" ht="12.75">
      <c r="A406" t="s">
        <v>643</v>
      </c>
      <c r="B406">
        <v>-0.004</v>
      </c>
      <c r="C406">
        <v>0.034</v>
      </c>
      <c r="D406">
        <v>-0.006</v>
      </c>
      <c r="E406" s="141">
        <v>0.058</v>
      </c>
      <c r="F406">
        <v>0.05</v>
      </c>
      <c r="G406">
        <v>0.016</v>
      </c>
      <c r="H406">
        <v>0.014</v>
      </c>
      <c r="I406">
        <v>0.061</v>
      </c>
      <c r="J406">
        <v>-2.033</v>
      </c>
      <c r="K406">
        <v>-0.002</v>
      </c>
    </row>
    <row r="407" spans="1:11" ht="12.75">
      <c r="A407" t="s">
        <v>644</v>
      </c>
      <c r="B407">
        <v>-0.007</v>
      </c>
      <c r="C407">
        <v>0.031</v>
      </c>
      <c r="D407">
        <v>-0.006</v>
      </c>
      <c r="E407" s="141">
        <v>0.051</v>
      </c>
      <c r="F407">
        <v>0.047</v>
      </c>
      <c r="G407">
        <v>0.014</v>
      </c>
      <c r="H407">
        <v>0.013</v>
      </c>
      <c r="I407">
        <v>0.044</v>
      </c>
      <c r="J407">
        <v>-1.79</v>
      </c>
      <c r="K407">
        <v>-0.001</v>
      </c>
    </row>
    <row r="408" spans="1:11" ht="12.75">
      <c r="A408" t="s">
        <v>645</v>
      </c>
      <c r="B408">
        <v>-0.036</v>
      </c>
      <c r="C408">
        <v>0.063</v>
      </c>
      <c r="D408">
        <v>0.011</v>
      </c>
      <c r="E408">
        <v>0.041</v>
      </c>
      <c r="F408">
        <v>0.042</v>
      </c>
      <c r="G408">
        <v>0.012</v>
      </c>
      <c r="H408">
        <v>0.011</v>
      </c>
      <c r="I408">
        <v>0.148</v>
      </c>
      <c r="J408">
        <v>-0.106</v>
      </c>
      <c r="K408">
        <v>-0.009</v>
      </c>
    </row>
    <row r="409" spans="1:11" ht="12.75">
      <c r="A409" t="s">
        <v>646</v>
      </c>
      <c r="B409">
        <v>0.003</v>
      </c>
      <c r="C409">
        <v>0.038</v>
      </c>
      <c r="D409">
        <v>0.017</v>
      </c>
      <c r="E409">
        <v>0.036</v>
      </c>
      <c r="F409">
        <v>0.049</v>
      </c>
      <c r="G409">
        <v>0.011</v>
      </c>
      <c r="H409">
        <v>0.011</v>
      </c>
      <c r="I409">
        <v>0</v>
      </c>
      <c r="J409">
        <v>-1.71</v>
      </c>
      <c r="K409">
        <v>-0.003</v>
      </c>
    </row>
    <row r="410" spans="1:11" ht="12.75">
      <c r="A410" t="s">
        <v>647</v>
      </c>
      <c r="B410" s="141">
        <v>-0.629</v>
      </c>
      <c r="C410" s="141">
        <v>0.657</v>
      </c>
      <c r="D410">
        <v>0.009</v>
      </c>
      <c r="E410">
        <v>0.023</v>
      </c>
      <c r="F410">
        <v>0.026</v>
      </c>
      <c r="G410">
        <v>0.007</v>
      </c>
      <c r="H410">
        <v>0.007</v>
      </c>
      <c r="I410" s="141">
        <v>-0.721</v>
      </c>
      <c r="J410" s="141">
        <v>104.947</v>
      </c>
      <c r="K410" s="141">
        <v>2.036</v>
      </c>
    </row>
    <row r="411" spans="1:11" ht="12.75">
      <c r="A411" t="s">
        <v>648</v>
      </c>
      <c r="B411">
        <v>-0.025</v>
      </c>
      <c r="C411">
        <v>0.066</v>
      </c>
      <c r="D411">
        <v>0.029</v>
      </c>
      <c r="E411">
        <v>0.035</v>
      </c>
      <c r="F411">
        <v>0.034</v>
      </c>
      <c r="G411">
        <v>0.01</v>
      </c>
      <c r="H411">
        <v>0.008</v>
      </c>
      <c r="I411">
        <v>0.082</v>
      </c>
      <c r="J411">
        <v>-0.39</v>
      </c>
      <c r="K411">
        <v>-0.018</v>
      </c>
    </row>
    <row r="412" spans="1:11" ht="12.75">
      <c r="A412" t="s">
        <v>649</v>
      </c>
      <c r="B412">
        <v>0.001</v>
      </c>
      <c r="C412">
        <v>0.019</v>
      </c>
      <c r="D412">
        <v>-0.003</v>
      </c>
      <c r="E412">
        <v>0.037</v>
      </c>
      <c r="F412">
        <v>0.042</v>
      </c>
      <c r="G412">
        <v>0.01</v>
      </c>
      <c r="H412">
        <v>0.01</v>
      </c>
      <c r="I412">
        <v>0.019</v>
      </c>
      <c r="J412">
        <v>-1.388</v>
      </c>
      <c r="K412">
        <v>-0.009</v>
      </c>
    </row>
    <row r="413" spans="1:11" ht="12.75">
      <c r="A413" t="s">
        <v>650</v>
      </c>
      <c r="B413">
        <v>-0.002</v>
      </c>
      <c r="C413">
        <v>0.028</v>
      </c>
      <c r="D413">
        <v>0.009</v>
      </c>
      <c r="E413">
        <v>0.01</v>
      </c>
      <c r="F413">
        <v>0.016</v>
      </c>
      <c r="G413">
        <v>0.004</v>
      </c>
      <c r="H413">
        <v>0.005</v>
      </c>
      <c r="I413">
        <v>-0.012</v>
      </c>
      <c r="J413">
        <v>-0.597</v>
      </c>
      <c r="K413">
        <v>-0.003</v>
      </c>
    </row>
    <row r="414" spans="1:11" ht="12.75">
      <c r="A414" t="s">
        <v>651</v>
      </c>
      <c r="B414">
        <v>-0.053</v>
      </c>
      <c r="C414">
        <v>0.103</v>
      </c>
      <c r="D414">
        <v>0.026</v>
      </c>
      <c r="E414">
        <v>0.029</v>
      </c>
      <c r="F414">
        <v>0.02</v>
      </c>
      <c r="G414">
        <v>0.008</v>
      </c>
      <c r="H414">
        <v>0.008</v>
      </c>
      <c r="I414">
        <v>0.034</v>
      </c>
      <c r="J414">
        <v>-0.996</v>
      </c>
      <c r="K414">
        <v>-0.006</v>
      </c>
    </row>
    <row r="415" spans="1:11" ht="12.75">
      <c r="A415" t="s">
        <v>652</v>
      </c>
      <c r="B415">
        <v>-0.007</v>
      </c>
      <c r="C415">
        <v>0.014</v>
      </c>
      <c r="D415">
        <v>0.008</v>
      </c>
      <c r="E415">
        <v>0.012</v>
      </c>
      <c r="F415">
        <v>0.013</v>
      </c>
      <c r="G415">
        <v>0.005</v>
      </c>
      <c r="H415">
        <v>0.005</v>
      </c>
      <c r="I415">
        <v>0.045</v>
      </c>
      <c r="J415">
        <v>-0.997</v>
      </c>
      <c r="K415">
        <v>-0.003</v>
      </c>
    </row>
    <row r="416" spans="1:11" ht="12.75">
      <c r="A416" t="s">
        <v>653</v>
      </c>
      <c r="B416">
        <v>-0.01</v>
      </c>
      <c r="C416">
        <v>0.041</v>
      </c>
      <c r="D416">
        <v>0.022</v>
      </c>
      <c r="E416">
        <v>0.037</v>
      </c>
      <c r="F416">
        <v>0.029</v>
      </c>
      <c r="G416">
        <v>0.01</v>
      </c>
      <c r="H416">
        <v>0.008</v>
      </c>
      <c r="I416">
        <v>-0.029</v>
      </c>
      <c r="J416">
        <v>-1.093</v>
      </c>
      <c r="K416">
        <v>-0.002</v>
      </c>
    </row>
    <row r="417" spans="1:11" ht="12.75">
      <c r="A417" t="s">
        <v>654</v>
      </c>
      <c r="B417">
        <v>-0.011</v>
      </c>
      <c r="C417">
        <v>0.016</v>
      </c>
      <c r="D417">
        <v>0.005</v>
      </c>
      <c r="E417">
        <v>0.019</v>
      </c>
      <c r="F417">
        <v>0.026</v>
      </c>
      <c r="G417">
        <v>0.008</v>
      </c>
      <c r="H417">
        <v>0.008</v>
      </c>
      <c r="I417">
        <v>0.026</v>
      </c>
      <c r="J417">
        <v>0.428</v>
      </c>
      <c r="K417">
        <v>-0.011</v>
      </c>
    </row>
    <row r="418" spans="1:11" ht="12.75">
      <c r="A418" t="s">
        <v>655</v>
      </c>
      <c r="B418">
        <v>-0.079</v>
      </c>
      <c r="C418">
        <v>0.032</v>
      </c>
      <c r="D418">
        <v>0.014</v>
      </c>
      <c r="E418">
        <v>0.019</v>
      </c>
      <c r="F418">
        <v>0.023</v>
      </c>
      <c r="G418">
        <v>0.006</v>
      </c>
      <c r="H418">
        <v>0.006</v>
      </c>
      <c r="I418">
        <v>0.039</v>
      </c>
      <c r="J418">
        <v>-0.761</v>
      </c>
      <c r="K418">
        <v>-0.002</v>
      </c>
    </row>
    <row r="419" spans="1:11" ht="12.75">
      <c r="A419" t="s">
        <v>656</v>
      </c>
      <c r="B419">
        <v>-0.022</v>
      </c>
      <c r="C419">
        <v>0.038</v>
      </c>
      <c r="D419">
        <v>0.01</v>
      </c>
      <c r="E419">
        <v>0.018</v>
      </c>
      <c r="F419">
        <v>0.025</v>
      </c>
      <c r="G419">
        <v>0.005</v>
      </c>
      <c r="H419">
        <v>0.006</v>
      </c>
      <c r="I419">
        <v>0.065</v>
      </c>
      <c r="J419">
        <v>-1.082</v>
      </c>
      <c r="K419">
        <v>-0.003</v>
      </c>
    </row>
    <row r="420" spans="1:11" ht="12.75">
      <c r="A420" t="s">
        <v>657</v>
      </c>
      <c r="B420">
        <v>-0.005</v>
      </c>
      <c r="C420">
        <v>0.048</v>
      </c>
      <c r="D420">
        <v>0.015</v>
      </c>
      <c r="E420">
        <v>0.012</v>
      </c>
      <c r="F420">
        <v>0.015</v>
      </c>
      <c r="G420">
        <v>0.006</v>
      </c>
      <c r="H420">
        <v>0.006</v>
      </c>
      <c r="I420">
        <v>0.049</v>
      </c>
      <c r="J420">
        <v>0.43</v>
      </c>
      <c r="K420">
        <v>-0.007</v>
      </c>
    </row>
    <row r="421" spans="1:11" ht="12.75">
      <c r="A421" t="s">
        <v>658</v>
      </c>
      <c r="B421">
        <v>-0.018</v>
      </c>
      <c r="C421">
        <v>0.018</v>
      </c>
      <c r="D421">
        <v>-0.006</v>
      </c>
      <c r="E421">
        <v>0.025</v>
      </c>
      <c r="F421">
        <v>0.01</v>
      </c>
      <c r="G421">
        <v>0.007</v>
      </c>
      <c r="H421">
        <v>0.004</v>
      </c>
      <c r="I421">
        <v>0</v>
      </c>
      <c r="J421">
        <v>-0.686</v>
      </c>
      <c r="K421">
        <v>-0.003</v>
      </c>
    </row>
    <row r="422" spans="1:11" ht="12.75">
      <c r="A422" t="s">
        <v>659</v>
      </c>
      <c r="B422">
        <v>-0.025</v>
      </c>
      <c r="C422">
        <v>0.043</v>
      </c>
      <c r="D422">
        <v>0.031</v>
      </c>
      <c r="E422">
        <v>0.025</v>
      </c>
      <c r="F422">
        <v>0.016</v>
      </c>
      <c r="G422">
        <v>0.007</v>
      </c>
      <c r="H422">
        <v>0.007</v>
      </c>
      <c r="I422">
        <v>0.008</v>
      </c>
      <c r="J422">
        <v>-1.304</v>
      </c>
      <c r="K422">
        <v>-0.003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2003-09-23T21:55:17Z</cp:lastPrinted>
  <dcterms:created xsi:type="dcterms:W3CDTF">2003-02-04T20:04:37Z</dcterms:created>
  <dcterms:modified xsi:type="dcterms:W3CDTF">2003-09-23T22:12:29Z</dcterms:modified>
  <cp:category/>
  <cp:version/>
  <cp:contentType/>
  <cp:contentStatus/>
</cp:coreProperties>
</file>