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TotalBadChannels" sheetId="5" r:id="rId5"/>
    <sheet name="I of 4Detectors" sheetId="6" r:id="rId6"/>
    <sheet name="ModulesperWeek" sheetId="7" r:id="rId7"/>
  </sheets>
  <definedNames>
    <definedName name="_xlnm.Print_Area" localSheetId="1">'ModuleSummary'!$A$1:$Q$190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L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L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C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I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K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<sst xmlns="http://schemas.openxmlformats.org/spreadsheetml/2006/main" count="1819" uniqueCount="1198">
  <si>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</si>
  <si>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</si>
  <si>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</si>
  <si>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</si>
  <si>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</si>
  <si>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</si>
  <si>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</si>
  <si>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</si>
  <si>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</si>
  <si>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</si>
  <si>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</si>
  <si>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</si>
  <si>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</si>
  <si>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</si>
  <si>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</si>
  <si>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</si>
  <si>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</si>
  <si>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</si>
  <si>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</si>
  <si>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</si>
  <si>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</si>
  <si>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</si>
  <si>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</si>
  <si>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</si>
  <si>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</si>
  <si>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</si>
  <si>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</si>
  <si>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</si>
  <si>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</si>
  <si>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</si>
  <si>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</si>
  <si>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</si>
  <si>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</si>
  <si>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</si>
  <si>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</si>
  <si>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</si>
  <si>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</si>
  <si>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</si>
  <si>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</si>
  <si>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</si>
  <si>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</si>
  <si>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</si>
  <si>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</si>
  <si>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</si>
  <si>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</si>
  <si>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</si>
  <si>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</si>
  <si>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</si>
  <si>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</si>
  <si>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surveyZ-241-P125-July30-clear.xls</t>
  </si>
  <si>
    <t>surveyZ-241-P126-July30-clear.xls</t>
  </si>
  <si>
    <t>surveyZ-241-P127-July31-clear.xls</t>
  </si>
  <si>
    <t>surveyZ-241-P128-Aug01-clear.xls</t>
  </si>
  <si>
    <t>surveyZ-241-P129-Aug01-clear.xls</t>
  </si>
  <si>
    <t>surveyZ-241-P130-Aug04-clear.xls</t>
  </si>
  <si>
    <t>surveyZ-241-P131-Aug06-clear.xls</t>
  </si>
  <si>
    <t>surveyZ-241-P132-Aug05-clear.xls</t>
  </si>
  <si>
    <t>surveyZ-241-P133-Aug05-clear.xls</t>
  </si>
  <si>
    <t>surveyZ-241-P134-Aug08-clear.xls</t>
  </si>
  <si>
    <t>surveyZ-241-P135-Aug06-clear.xls</t>
  </si>
  <si>
    <t>surveyZ-241-P136-Aug08-clear.xls</t>
  </si>
  <si>
    <t>surveyZ-241-P137-Aug08-clear.xls</t>
  </si>
  <si>
    <t>surveyZ-241-P139-Aug11-clear.xls</t>
  </si>
  <si>
    <t>surveyZ-241-P140-Aug14-clear.xls</t>
  </si>
  <si>
    <t>surveyZ-241-P141-Aug14-clear.xls</t>
  </si>
  <si>
    <t>surveyZ-241-P142-Aug14-clear.xls</t>
  </si>
  <si>
    <t>surveyZ-241-P143-Aug15-clear.xls</t>
  </si>
  <si>
    <t>surveyZ-241-P144-Aug18-clear.xls</t>
  </si>
  <si>
    <t>surveyZ-241-P145-Aug18-clear.xls</t>
  </si>
  <si>
    <t>surveyZ-241-P146-Aug18-clear.xls</t>
  </si>
  <si>
    <t>surveyZ-241-P147-Aug19-clear.xls</t>
  </si>
  <si>
    <t>surveyZ-241-P148-Aug20-clear.xls</t>
  </si>
  <si>
    <t>surveyZ-241-P148-Aug20-clear2.xls</t>
  </si>
  <si>
    <t>surveyZ-241-P149-Aug20-clear.xls</t>
  </si>
  <si>
    <t>surveyZ-241-P149-Aug21-SS1-clear.xls</t>
  </si>
  <si>
    <t>surveyZ-241-P150-Aug20-clear.xls</t>
  </si>
  <si>
    <t>surveyZ-241-P151-Aug21-clear.xls</t>
  </si>
  <si>
    <t>surveyZ-241-P152-Aug22-clear.xls</t>
  </si>
  <si>
    <t>surveyZ-241-P153-Aug22-clear.xls</t>
  </si>
  <si>
    <t>surveyZ-241-P154-Aug22-clear.xls</t>
  </si>
  <si>
    <t>surveyZ-241-P125-Aug26-after_hybrid-test.xls</t>
  </si>
  <si>
    <t>surveyZ-241-P127-Aug27-after_hybrid-test.xls</t>
  </si>
  <si>
    <t>surveyZ-241-P128-Aug25-after_hybrid-test.xls</t>
  </si>
  <si>
    <t>surveyZ-241-P129-Aug25-after_hybrid-test.xls</t>
  </si>
  <si>
    <t>surveyZ-241-P130-Aug26-after_hybrid-test.xls</t>
  </si>
  <si>
    <t>surveyZ-241-P132-Aug27-after_hybrid-test.xls</t>
  </si>
  <si>
    <t>surveyZ-241-P133-Aug29-after_hybrid-test.xls</t>
  </si>
  <si>
    <t>surveyZ-241-P134-Aug27-after_hybrid-test.xls</t>
  </si>
  <si>
    <t>surveyZ-241-P135-Aug29-after_hybrid-test.xls</t>
  </si>
  <si>
    <t>surveyZ-241-P138-Aug25-clear.xls</t>
  </si>
  <si>
    <t>surveyZ-241-P149-Aug21-SS1-clear-newCP.xls</t>
  </si>
  <si>
    <t>surveyZ-241-P150-Aug20-clear-newCP.xls</t>
  </si>
  <si>
    <t>surveyZ-241-P151-Aug21-clear-newCP.xls</t>
  </si>
  <si>
    <t>surveyZ-241-P152-Aug22-clear-newCP.xls</t>
  </si>
  <si>
    <t>surveyZ-241-P155-Aug25-clear.xls</t>
  </si>
  <si>
    <t>surveyZ-241-P156-Aug26-clear.xls</t>
  </si>
  <si>
    <t>surveyZ-241-P157-Aug26-clear.xls</t>
  </si>
  <si>
    <t>surveyZ-241-P158-Aug26-clear.xls</t>
  </si>
  <si>
    <t>surveyZ-241-P159-Aug27-clear.xls</t>
  </si>
  <si>
    <t>surveyZ-241-P160-Aug28-clear.xls</t>
  </si>
  <si>
    <t>surveyZ-241-P161-Aug29-SS1-clear.xls</t>
  </si>
  <si>
    <t>surveyZ-241-P161-Aug29-clear.xls</t>
  </si>
  <si>
    <t>No. rebonded</t>
  </si>
  <si>
    <r>
      <t>In current spec,</t>
    </r>
    <r>
      <rPr>
        <sz val="10"/>
        <color indexed="10"/>
        <rFont val="Arial"/>
        <family val="2"/>
      </rPr>
      <t xml:space="preserve"> need much conditioning</t>
    </r>
  </si>
  <si>
    <r>
      <t>In current spec,</t>
    </r>
    <r>
      <rPr>
        <sz val="10"/>
        <color indexed="10"/>
        <rFont val="Arial"/>
        <family val="2"/>
      </rPr>
      <t xml:space="preserve"> needs much conditioning</t>
    </r>
  </si>
  <si>
    <t>surveyZ-241-P162-Aug28-clear-newCP.xls</t>
  </si>
  <si>
    <t>surveyZ-241-P162-Aug28-clear.xls</t>
  </si>
  <si>
    <t>surveyZ-241-P164-Aug29-clear-newCP.xls</t>
  </si>
  <si>
    <t>surveyZ-241-P164-Aug29-clear.xls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</si>
  <si>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</si>
  <si>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</si>
  <si>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</si>
  <si>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</si>
  <si>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</si>
  <si>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</si>
  <si>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</si>
  <si>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</si>
  <si>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</si>
  <si>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</si>
  <si>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</si>
  <si>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</si>
  <si>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</si>
  <si>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</si>
  <si>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</si>
  <si>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</si>
  <si>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</si>
  <si>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</si>
  <si>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</si>
  <si>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</si>
  <si>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</si>
  <si>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</si>
  <si>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</si>
  <si>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</si>
  <si>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</si>
  <si>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</si>
  <si>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In current spec except one hybrid height high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</si>
  <si>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</si>
  <si>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</si>
  <si>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</si>
  <si>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</si>
  <si>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</si>
  <si>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</si>
  <si>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</si>
  <si>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</si>
  <si>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</si>
  <si>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</si>
  <si>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</si>
  <si>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</si>
  <si>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</si>
  <si>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</si>
  <si>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</si>
  <si>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</si>
  <si>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</si>
  <si>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</si>
  <si>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</si>
  <si>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</si>
  <si>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</si>
  <si>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</si>
  <si>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</si>
  <si>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</si>
  <si>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</si>
  <si>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</si>
  <si>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</si>
  <si>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</si>
  <si>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</si>
  <si>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</si>
  <si>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</si>
  <si>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</si>
  <si>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</si>
  <si>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</si>
  <si>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</si>
  <si>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</si>
  <si>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</si>
  <si>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</si>
  <si>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Zerror, RMS high, fid lost from corner chip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</si>
  <si>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</si>
  <si>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</si>
  <si>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</si>
  <si>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</si>
  <si>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</si>
  <si>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</si>
  <si>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</si>
  <si>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</si>
  <si>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</si>
  <si>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</si>
  <si>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</si>
  <si>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</si>
  <si>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</si>
  <si>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</si>
  <si>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</si>
  <si>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</si>
  <si>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</si>
  <si>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</si>
  <si>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</si>
  <si>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</si>
  <si>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</si>
  <si>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</si>
  <si>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</si>
  <si>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</si>
  <si>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</si>
  <si>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</si>
  <si>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</si>
  <si>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</si>
  <si>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</si>
  <si>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</si>
  <si>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</si>
  <si>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</si>
  <si>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</si>
  <si>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</si>
  <si>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</si>
  <si>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</si>
  <si>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</si>
  <si>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</si>
  <si>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</si>
  <si>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</si>
  <si>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</si>
  <si>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</si>
  <si>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</si>
  <si>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</si>
  <si>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</si>
  <si>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</si>
  <si>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</si>
  <si>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</si>
  <si>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</si>
  <si>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</si>
  <si>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</si>
  <si>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</si>
  <si>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</si>
  <si>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</si>
  <si>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</si>
  <si>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</si>
  <si>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</si>
  <si>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</si>
  <si>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</si>
  <si>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</si>
  <si>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</si>
  <si>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</si>
  <si>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</si>
  <si>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</si>
  <si>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</si>
  <si>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</si>
  <si>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</si>
  <si>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</si>
  <si>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</si>
  <si>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</si>
  <si>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</si>
  <si>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</si>
  <si>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</si>
  <si>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</si>
  <si>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</si>
  <si>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</si>
  <si>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</si>
  <si>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</si>
  <si>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</si>
  <si>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</si>
  <si>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</si>
  <si>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</si>
  <si>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</si>
  <si>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</si>
  <si>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</si>
  <si>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</si>
  <si>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</si>
  <si>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</si>
  <si>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</si>
  <si>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</si>
  <si>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</si>
  <si>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</si>
  <si>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</si>
  <si>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</si>
  <si>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</si>
  <si>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</si>
  <si>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</si>
  <si>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</si>
  <si>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</si>
  <si>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</si>
  <si>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</si>
  <si>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</si>
  <si>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</si>
  <si>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</si>
  <si>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</si>
  <si>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</si>
  <si>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</si>
  <si>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</si>
  <si>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</si>
  <si>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</si>
  <si>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</si>
  <si>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</si>
  <si>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</si>
  <si>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</si>
  <si>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</si>
  <si>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</si>
  <si>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</si>
  <si>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</si>
  <si>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</si>
  <si>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</si>
  <si>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</si>
  <si>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</si>
  <si>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</si>
  <si>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</si>
  <si>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</si>
  <si>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</si>
  <si>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</si>
  <si>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</si>
  <si>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</si>
  <si>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</si>
  <si>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</si>
  <si>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</si>
  <si>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</si>
  <si>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</si>
  <si>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</si>
  <si>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</si>
  <si>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</si>
  <si>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</si>
  <si>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</si>
  <si>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</si>
  <si>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</si>
  <si>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</si>
  <si>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</si>
  <si>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</si>
  <si>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</si>
  <si>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</si>
  <si>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</si>
  <si>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</si>
  <si>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</si>
  <si>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</si>
  <si>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</si>
  <si>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</si>
  <si>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</si>
  <si>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</si>
  <si>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</si>
  <si>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</si>
  <si>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</si>
  <si>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</si>
  <si>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</si>
  <si>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</si>
  <si>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</si>
  <si>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</si>
  <si>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</si>
  <si>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</si>
  <si>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</si>
  <si>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</si>
  <si>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</si>
  <si>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</si>
  <si>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</si>
  <si>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</si>
  <si>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</si>
  <si>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</si>
  <si>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</si>
  <si>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</si>
  <si>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</si>
  <si>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</si>
  <si>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</si>
  <si>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</si>
  <si>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</si>
  <si>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</si>
  <si>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</si>
  <si>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</si>
  <si>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</si>
  <si>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</si>
  <si>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</si>
  <si>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</si>
  <si>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</si>
  <si>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</si>
  <si>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</si>
  <si>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</si>
  <si>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</si>
  <si>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</si>
  <si>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</si>
  <si>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</si>
  <si>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</si>
  <si>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</si>
  <si>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</si>
  <si>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</si>
  <si>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</si>
  <si>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</si>
  <si>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</si>
  <si>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</si>
  <si>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</si>
  <si>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</si>
  <si>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</si>
  <si>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</si>
  <si>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</si>
  <si>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</si>
  <si>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</si>
  <si>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</si>
  <si>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</si>
  <si>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</si>
  <si>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</si>
  <si>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</si>
  <si>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</si>
  <si>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</si>
  <si>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</si>
  <si>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</si>
  <si>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</si>
  <si>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</si>
  <si>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</si>
  <si>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</si>
  <si>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</si>
  <si>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</si>
  <si>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</si>
  <si>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</si>
  <si>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</si>
  <si>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</si>
  <si>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</si>
  <si>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</si>
  <si>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</si>
  <si>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</si>
  <si>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</si>
  <si>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</si>
  <si>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</si>
  <si>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</si>
  <si>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</si>
  <si>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</si>
  <si>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</si>
  <si>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</si>
  <si>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</si>
  <si>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</si>
  <si>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</si>
  <si>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</si>
  <si>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</si>
  <si>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</si>
  <si>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</si>
  <si>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</si>
  <si>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</si>
  <si>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</si>
  <si>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</si>
  <si>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</si>
  <si>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</si>
  <si>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</si>
  <si>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</si>
  <si>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</si>
  <si>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</si>
  <si>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</si>
  <si>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</si>
  <si>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</si>
  <si>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</si>
  <si>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</si>
  <si>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</si>
  <si>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</si>
  <si>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</si>
  <si>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</si>
  <si>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</si>
  <si>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</si>
  <si>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</si>
  <si>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</si>
  <si>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</si>
  <si>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</si>
  <si>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</si>
  <si>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</si>
  <si>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</si>
  <si>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</si>
  <si>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</si>
  <si>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</si>
  <si>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</si>
  <si>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</si>
  <si>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</si>
  <si>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</si>
  <si>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</si>
  <si>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</si>
  <si>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</si>
  <si>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</si>
  <si>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</si>
  <si>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</si>
  <si>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</si>
  <si>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</si>
  <si>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</si>
  <si>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</si>
  <si>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</si>
  <si>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</si>
  <si>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</si>
  <si>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</si>
  <si>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</si>
  <si>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</si>
  <si>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</si>
  <si>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</si>
  <si>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</si>
  <si>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</si>
  <si>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</si>
  <si>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</si>
  <si>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</si>
  <si>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</si>
  <si>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</si>
  <si>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</si>
  <si>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</si>
  <si>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</si>
  <si>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</si>
  <si>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</si>
  <si>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</si>
  <si>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</si>
  <si>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</si>
  <si>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</si>
  <si>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</si>
  <si>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</si>
  <si>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</si>
  <si>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</si>
  <si>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</si>
  <si>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</si>
  <si>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</si>
  <si>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</si>
  <si>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</si>
  <si>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</si>
  <si>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</si>
  <si>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</si>
  <si>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</si>
  <si>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</si>
  <si>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</si>
  <si>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</si>
  <si>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</si>
  <si>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</si>
  <si>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</si>
  <si>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</si>
  <si>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</si>
  <si>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</si>
  <si>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</si>
  <si>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</si>
  <si>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</si>
  <si>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</si>
  <si>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</si>
  <si>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</si>
  <si>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</si>
  <si>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</si>
  <si>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</si>
  <si>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</si>
  <si>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</si>
  <si>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</si>
  <si>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</si>
  <si>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</si>
  <si>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</si>
  <si>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</si>
  <si>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</si>
  <si>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</si>
  <si>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</si>
  <si>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</si>
  <si>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</si>
  <si>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</si>
  <si>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</si>
  <si>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</si>
  <si>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</si>
  <si>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</si>
  <si>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</si>
  <si>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</si>
  <si>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</si>
  <si>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</si>
  <si>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</si>
  <si>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</si>
  <si>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</si>
  <si>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</si>
  <si>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</si>
  <si>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</si>
  <si>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</si>
  <si>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</si>
  <si>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</si>
  <si>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</si>
  <si>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</si>
  <si>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</si>
  <si>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</si>
  <si>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</si>
  <si>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</si>
  <si>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</si>
  <si>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</si>
  <si>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</si>
  <si>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</si>
  <si>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</si>
  <si>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</si>
  <si>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</si>
  <si>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</si>
  <si>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</si>
  <si>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</si>
  <si>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</si>
  <si>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</si>
  <si>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</si>
  <si>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</si>
  <si>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</si>
  <si>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</si>
  <si>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</si>
  <si>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</si>
  <si>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</si>
  <si>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</si>
  <si>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</si>
  <si>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</si>
  <si>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</si>
  <si>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</si>
  <si>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</si>
  <si>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</si>
  <si>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</si>
  <si>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</si>
  <si>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</si>
  <si>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</si>
  <si>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</si>
  <si>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</si>
  <si>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</si>
  <si>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</si>
  <si>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</si>
  <si>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</si>
  <si>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</si>
  <si>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</si>
  <si>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</si>
  <si>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</si>
  <si>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</si>
  <si>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</si>
  <si>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</si>
  <si>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</si>
  <si>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</si>
  <si>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</si>
  <si>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</si>
  <si>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</si>
  <si>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</si>
  <si>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</si>
  <si>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</si>
  <si>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</si>
  <si>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</si>
  <si>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</si>
  <si>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</si>
  <si>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</si>
  <si>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</si>
  <si>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</si>
  <si>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</si>
  <si>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</si>
  <si>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</si>
  <si>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</si>
  <si>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</si>
  <si>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</si>
  <si>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</si>
  <si>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</si>
  <si>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</si>
  <si>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</si>
  <si>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</si>
  <si>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</si>
  <si>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</si>
  <si>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</si>
  <si>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</si>
  <si>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</si>
  <si>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</si>
  <si>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</si>
  <si>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</si>
  <si>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</si>
  <si>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</si>
  <si>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</si>
  <si>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</si>
  <si>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</si>
  <si>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</si>
  <si>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</si>
  <si>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</si>
  <si>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</si>
  <si>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</si>
  <si>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</si>
  <si>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</si>
  <si>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</si>
  <si>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</si>
  <si>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</si>
  <si>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</si>
  <si>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</si>
  <si>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</si>
  <si>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</si>
  <si>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</si>
  <si>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</si>
  <si>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</si>
  <si>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</si>
  <si>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</si>
  <si>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</si>
  <si>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</si>
  <si>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</si>
  <si>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</si>
  <si>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</si>
  <si>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</si>
  <si>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</si>
  <si>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</si>
  <si>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</si>
  <si>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</si>
  <si>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</si>
  <si>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</si>
  <si>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</si>
  <si>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</si>
  <si>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</si>
  <si>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</si>
  <si>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</si>
  <si>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</si>
  <si>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</si>
  <si>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</si>
  <si>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</si>
  <si>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</si>
  <si>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</si>
  <si>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</si>
  <si>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</si>
  <si>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</si>
  <si>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</si>
  <si>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</si>
  <si>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</si>
  <si>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</si>
  <si>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</si>
  <si>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</si>
  <si>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</si>
  <si>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</si>
  <si>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</si>
  <si>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</si>
  <si>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</si>
  <si>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</si>
  <si>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</si>
  <si>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</si>
  <si>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</si>
  <si>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</si>
  <si>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</si>
  <si>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</si>
  <si>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</si>
  <si>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</si>
  <si>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</si>
  <si>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</si>
  <si>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</si>
  <si>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</si>
  <si>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</si>
  <si>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</si>
  <si>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</si>
  <si>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</si>
  <si>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</si>
  <si>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</si>
  <si>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</si>
  <si>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</si>
  <si>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</si>
  <si>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</si>
  <si>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</si>
  <si>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</si>
  <si>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</si>
  <si>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</si>
  <si>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</si>
  <si>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</si>
  <si>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</si>
  <si>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</si>
  <si>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</si>
  <si>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</si>
  <si>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</si>
  <si>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</si>
  <si>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</si>
  <si>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</si>
  <si>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</si>
  <si>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</si>
  <si>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</si>
  <si>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</si>
  <si>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</si>
  <si>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</si>
  <si>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</si>
  <si>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</si>
  <si>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</si>
  <si>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</si>
  <si>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</si>
  <si>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</si>
  <si>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</si>
  <si>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</si>
  <si>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</si>
  <si>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</si>
  <si>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</si>
  <si>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</si>
  <si>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</si>
  <si>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</si>
  <si>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</si>
  <si>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</si>
  <si>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</si>
  <si>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</si>
  <si>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</si>
  <si>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</si>
  <si>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</si>
  <si>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</si>
  <si>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</si>
  <si>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</si>
  <si>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</si>
  <si>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</si>
  <si>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</si>
  <si>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</si>
  <si>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</si>
  <si>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</si>
  <si>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</si>
  <si>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</si>
  <si>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</si>
  <si>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</si>
  <si>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</si>
  <si>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</si>
  <si>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</si>
  <si>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</si>
  <si>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</si>
  <si>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</si>
  <si>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</si>
  <si>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</si>
  <si>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</si>
  <si>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</si>
  <si>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</si>
  <si>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</si>
  <si>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</si>
  <si>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</si>
  <si>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</si>
  <si>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</si>
  <si>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</si>
  <si>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</si>
  <si>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</si>
  <si>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</si>
  <si>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</si>
  <si>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</si>
  <si>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</si>
  <si>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</si>
  <si>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</si>
  <si>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</si>
  <si>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</si>
  <si>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</si>
  <si>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</si>
  <si>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</si>
  <si>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</si>
  <si>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</si>
  <si>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</si>
  <si>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</si>
  <si>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</si>
  <si>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</si>
  <si>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</si>
  <si>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</si>
  <si>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</si>
  <si>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</si>
  <si>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</si>
  <si>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</si>
  <si>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CU-FF-Survey-P136-Aug08-clear.xls</t>
  </si>
  <si>
    <t>CU-FF-Survey-P137-Aug08-clear.xls</t>
  </si>
  <si>
    <t>CU-FF-Survey-P138-Aug25-clear.xls</t>
  </si>
  <si>
    <t>CU-FF-Survey-P139-Aug11-Kane-SS#1-clear.xls</t>
  </si>
  <si>
    <t>CU-FF-Survey-P139-Aug11-clear.xls</t>
  </si>
  <si>
    <t>CU-FF-Survey-P140-Aug14-clear.xls</t>
  </si>
  <si>
    <t>CU-FF-Survey-P141-Aug14-clear.xls</t>
  </si>
  <si>
    <t>CU-FF-Survey-P142-Aug14-clear.xls</t>
  </si>
  <si>
    <t>CU-FF-Survey-P143-Aug15-clear.xls</t>
  </si>
  <si>
    <t>CU-FF-Survey-P144-Aug18-clear.xls</t>
  </si>
  <si>
    <t>CU-FF-Survey-P145-Aug18-clear.xls</t>
  </si>
  <si>
    <t>CU-FF-Survey-P146-Aug18-clear.xls</t>
  </si>
  <si>
    <t>CU-FF-Survey-P147-Aug19-clear.xls</t>
  </si>
  <si>
    <t>CU-FF-Survey-P147-Aug19-clear2.xls</t>
  </si>
  <si>
    <t>CU-FF-Survey-P148-Aug20-clear.xls</t>
  </si>
  <si>
    <t>CU-FF-Survey-P149-Aug20-clear.xls</t>
  </si>
  <si>
    <t>CU-FF-Survey-P150-Aug20-clear.xls</t>
  </si>
  <si>
    <t>CU-FF-Survey-P151-Aug21-clear.xls</t>
  </si>
  <si>
    <t>CU-FF-Survey-P152-Aug22-clear.xls</t>
  </si>
  <si>
    <t>CU-FF-Survey-P152-Aug22-clearSS1.xls</t>
  </si>
  <si>
    <t>CU-FF-Survey-P153-Aug22-clear.xls</t>
  </si>
  <si>
    <t>CU-FF-Survey-P154-Aug22-clear.xls</t>
  </si>
  <si>
    <t>CU-FF-Survey-P155-Aug25-clear.xls</t>
  </si>
  <si>
    <t>CU-FF-Survey-P156-Aug26-clear.xls</t>
  </si>
  <si>
    <t>CU-FF-Survey-P157-Aug26-clear.xls</t>
  </si>
  <si>
    <t>CU-FF-Survey-P158-Aug26-clear.xls</t>
  </si>
  <si>
    <t>CU-FF-Survey-P159-Aug27-clear.xls</t>
  </si>
  <si>
    <t>CU-FF-Survey-P160-Aug28-clear.xls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</si>
  <si>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</si>
  <si>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</si>
  <si>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</si>
  <si>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</si>
  <si>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CU-FF-H-Survey-P136-Sept02-after_hybrid-test.xls</t>
  </si>
  <si>
    <t>CU-FF-H-Survey-P137-Sept03-after_hybrid-test.xls</t>
  </si>
  <si>
    <t>CU-FF-H-Survey-P140-Sept03-after_hybrid-test.xls</t>
  </si>
  <si>
    <t>CU-FF-H-Survey-P142-Sept03-after_hybrid-test.xls</t>
  </si>
  <si>
    <t>CU-FF-H-Survey-P143-Sept03-after_hybrid-test.xls</t>
  </si>
  <si>
    <t>CU-FF-H-Survey-P144-Sept03-after_hybrid-test.xls</t>
  </si>
  <si>
    <t>CU-FF-Survey-P163-Sept02-clear.xls</t>
  </si>
  <si>
    <t>CU-FF-Survey-P165-Sept02-clear.xls</t>
  </si>
  <si>
    <t>CU-FF-Survey-P166-Sept02-clear.xls</t>
  </si>
  <si>
    <t>CU-FF-Survey-P167-Sept03-clear.xls</t>
  </si>
  <si>
    <t>CU-FF-Survey-P168-Sept04-clear.xls</t>
  </si>
  <si>
    <t>CU-FF-Survey-P169-Sept05-clear.xls</t>
  </si>
  <si>
    <t>CU-FF-Survey-P170-Sept04-clear.xls</t>
  </si>
  <si>
    <t>CU-FF-Survey-P171-Sept04-clear.xls</t>
  </si>
  <si>
    <t>CU-FF-Survey-P172-Sept05-clear.xls</t>
  </si>
  <si>
    <t>surveyZ-241-P136-Sept02-after_hybrid-test.xls</t>
  </si>
  <si>
    <t>surveyZ-241-P137-Sept03-after_hybrid-test.xls</t>
  </si>
  <si>
    <t>surveyZ-241-P140-Sept03-after_hybrid-test.xls</t>
  </si>
  <si>
    <t>surveyZ-241-P142-Sept03-after_hybrid-test.xls</t>
  </si>
  <si>
    <t>surveyZ-241-P143-Sept03-after_hybrid-test.xls</t>
  </si>
  <si>
    <t>surveyZ-241-P144-Sept03-after_hybrid-test.xls</t>
  </si>
  <si>
    <t>surveyZ-241-P163-Sept02-clear-newCP.xls</t>
  </si>
  <si>
    <t>surveyZ-241-P165-Sept02-clear-newCP.xls</t>
  </si>
  <si>
    <t>surveyZ-241-P166-Sept02-clear-newCP.xls</t>
  </si>
  <si>
    <t>surveyZ-241-P167-Sept03-clear-newCP.xls</t>
  </si>
  <si>
    <t>surveyZ-241-P168-Sept04-SS1-Met3.xls</t>
  </si>
  <si>
    <t>surveyZ-241-P168-Sept04-clear-newCP.xls</t>
  </si>
  <si>
    <t>surveyZ-241-P169-Sept05-clear-newCP.xls</t>
  </si>
  <si>
    <t>surveyZ-241-P170-Sept04-clear-newCP.xls</t>
  </si>
  <si>
    <t>surveyZ-241-P171-Sept04-clear-newCP.xls</t>
  </si>
  <si>
    <t>surveyZ-241-P172-Sept05-clear-newCP.xls</t>
  </si>
  <si>
    <t>CU-FF-Survey-P164-Aug29-clear.xls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</si>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</sst>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8,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176696"/>
        <c:axId val="10590265"/>
      </c:lineChart>
      <c:dateAx>
        <c:axId val="1176696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90265"/>
        <c:crosses val="autoZero"/>
        <c:auto val="0"/>
        <c:noMultiLvlLbl val="0"/>
      </c:dateAx>
      <c:valAx>
        <c:axId val="1059026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669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September 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28203522"/>
        <c:axId val="52505107"/>
      </c:lineChart>
      <c:dateAx>
        <c:axId val="282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05107"/>
        <c:crosses val="autoZero"/>
        <c:auto val="0"/>
        <c:noMultiLvlLbl val="0"/>
      </c:dateAx>
      <c:valAx>
        <c:axId val="5250510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352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ModuleSummary!$H$1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(ModuleSummary!$A$2:$A$41,ModuleSummary!$A$43:$A$82,ModuleSummary!$A$84:$A$123,ModuleSummary!$A$125:$A$172)</c:f>
              <c:strCache>
                <c:ptCount val="168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Module</c:v>
                </c:pt>
                <c:pt idx="161">
                  <c:v>P161</c:v>
                </c:pt>
                <c:pt idx="162">
                  <c:v>P162</c:v>
                </c:pt>
                <c:pt idx="163">
                  <c:v>P163</c:v>
                </c:pt>
                <c:pt idx="164">
                  <c:v>P164</c:v>
                </c:pt>
                <c:pt idx="165">
                  <c:v>P165</c:v>
                </c:pt>
                <c:pt idx="166">
                  <c:v>P166</c:v>
                </c:pt>
                <c:pt idx="167">
                  <c:v>P167</c:v>
                </c:pt>
              </c:strCache>
            </c:strRef>
          </c:cat>
          <c:val>
            <c:numRef>
              <c:f>(ModuleSummary!$H$2:$H$41,ModuleSummary!$H$43:$H$82,ModuleSummary!$H$84:$H$123,ModuleSummary!$H$125:$H$172)</c:f>
              <c:numCache>
                <c:ptCount val="168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60">
                  <c:v>0</c:v>
                </c:pt>
              </c:numCache>
            </c:numRef>
          </c:val>
        </c:ser>
        <c:axId val="2783916"/>
        <c:axId val="25055245"/>
      </c:bar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55245"/>
        <c:crosses val="autoZero"/>
        <c:auto val="1"/>
        <c:lblOffset val="100"/>
        <c:noMultiLvlLbl val="0"/>
      </c:catAx>
      <c:valAx>
        <c:axId val="25055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3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(ModuleSummary!$A$2:$A$41,ModuleSummary!$A$43:$A$82,ModuleSummary!$A$84:$A$123,ModuleSummary!$A$125:$A$162)</c:f>
              <c:strCache>
                <c:ptCount val="158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</c:strCache>
            </c:strRef>
          </c:cat>
          <c:val>
            <c:numRef>
              <c:f>(ModuleSummary!$C$2:$C$41,ModuleSummary!$C$43:$C$82,ModuleSummary!$C$84:$C$123,ModuleSummary!$C$125:$C$162)</c:f>
              <c:numCache>
                <c:ptCount val="158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</c:numCache>
            </c:numRef>
          </c:val>
        </c:ser>
        <c:axId val="24170614"/>
        <c:axId val="16208935"/>
      </c:barChart>
      <c:catAx>
        <c:axId val="2417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70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</c:numCache>
            </c:numRef>
          </c:yVal>
          <c:smooth val="1"/>
        </c:ser>
        <c:axId val="11662688"/>
        <c:axId val="37855329"/>
      </c:scatterChart>
      <c:valAx>
        <c:axId val="1166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55329"/>
        <c:crosses val="autoZero"/>
        <c:crossBetween val="midCat"/>
        <c:dispUnits/>
      </c:valAx>
      <c:valAx>
        <c:axId val="378553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62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0.88725</cdr:y>
    </cdr:from>
    <cdr:to>
      <cdr:x>0.8775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0.168</cdr:y>
    </cdr:from>
    <cdr:to>
      <cdr:x>0.98875</cdr:x>
      <cdr:y>0.168</cdr:y>
    </cdr:to>
    <cdr:sp>
      <cdr:nvSpPr>
        <cdr:cNvPr id="1" name="Line 1"/>
        <cdr:cNvSpPr>
          <a:spLocks/>
        </cdr:cNvSpPr>
      </cdr:nvSpPr>
      <cdr:spPr>
        <a:xfrm>
          <a:off x="381000" y="990600"/>
          <a:ext cx="81915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20">
      <selection activeCell="B38" sqref="B38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203</v>
      </c>
      <c r="B1" s="6" t="s">
        <v>204</v>
      </c>
      <c r="C1" s="6" t="s">
        <v>205</v>
      </c>
      <c r="D1" s="6" t="s">
        <v>206</v>
      </c>
      <c r="E1" s="6" t="s">
        <v>207</v>
      </c>
      <c r="F1" s="6" t="s">
        <v>121</v>
      </c>
      <c r="G1" s="6" t="s">
        <v>122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>D36-D35</f>
        <v>9</v>
      </c>
      <c r="G36">
        <f>E36-E35</f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>D37-D36</f>
        <v>10</v>
      </c>
      <c r="G37">
        <f>E37-E36</f>
        <v>9</v>
      </c>
    </row>
    <row r="38" spans="1:2" ht="12.75">
      <c r="A38" s="2">
        <v>37879</v>
      </c>
      <c r="B38" s="2"/>
    </row>
    <row r="39" spans="1:2" ht="12.75">
      <c r="A39" s="2">
        <v>37886</v>
      </c>
      <c r="B39" s="2"/>
    </row>
    <row r="40" spans="1:2" ht="12.75">
      <c r="A40" s="2">
        <v>37893</v>
      </c>
      <c r="B40" s="2"/>
    </row>
    <row r="41" spans="1:2" ht="12.75">
      <c r="A41" s="2">
        <v>37900</v>
      </c>
      <c r="B41" s="2"/>
    </row>
    <row r="42" spans="1:2" ht="12.75">
      <c r="A42" s="2">
        <v>37907</v>
      </c>
      <c r="B42" s="2"/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90"/>
  <sheetViews>
    <sheetView tabSelected="1" zoomScale="80" zoomScaleNormal="80" workbookViewId="0" topLeftCell="A125">
      <selection activeCell="A125" sqref="A1:L16384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6.7109375" style="0" customWidth="1"/>
    <col min="4" max="4" width="4.140625" style="3" customWidth="1"/>
    <col min="5" max="5" width="6.7109375" style="0" customWidth="1"/>
    <col min="6" max="7" width="4.140625" style="98" customWidth="1"/>
    <col min="8" max="8" width="6.7109375" style="0" customWidth="1"/>
    <col min="9" max="9" width="6.28125" style="0" customWidth="1"/>
    <col min="10" max="10" width="3.7109375" style="0" customWidth="1"/>
    <col min="11" max="11" width="6.421875" style="11" customWidth="1"/>
    <col min="12" max="12" width="59.7109375" style="0" bestFit="1" customWidth="1"/>
    <col min="13" max="13" width="4.8515625" style="0" bestFit="1" customWidth="1"/>
    <col min="14" max="14" width="4.8515625" style="0" customWidth="1"/>
    <col min="15" max="15" width="5.7109375" style="0" customWidth="1"/>
    <col min="16" max="17" width="4.8515625" style="0" customWidth="1"/>
    <col min="18" max="26" width="4.28125" style="0" customWidth="1"/>
    <col min="27" max="29" width="5.140625" style="0" customWidth="1"/>
    <col min="30" max="68" width="4.28125" style="0" customWidth="1"/>
  </cols>
  <sheetData>
    <row r="1" spans="1:68" ht="168.75" customHeight="1">
      <c r="A1" s="7" t="s">
        <v>179</v>
      </c>
      <c r="B1" s="7" t="s">
        <v>240</v>
      </c>
      <c r="C1" s="8" t="s">
        <v>277</v>
      </c>
      <c r="D1" s="60" t="s">
        <v>178</v>
      </c>
      <c r="E1" s="6" t="s">
        <v>278</v>
      </c>
      <c r="F1" s="8" t="s">
        <v>252</v>
      </c>
      <c r="G1" s="8" t="s">
        <v>102</v>
      </c>
      <c r="H1" s="6" t="s">
        <v>241</v>
      </c>
      <c r="I1" s="8" t="s">
        <v>242</v>
      </c>
      <c r="J1" s="6" t="s">
        <v>243</v>
      </c>
      <c r="K1" s="6" t="s">
        <v>244</v>
      </c>
      <c r="L1" s="9" t="s">
        <v>180</v>
      </c>
      <c r="M1" s="6" t="s">
        <v>245</v>
      </c>
      <c r="N1" s="6" t="s">
        <v>246</v>
      </c>
      <c r="O1" s="6" t="s">
        <v>247</v>
      </c>
      <c r="P1" s="6" t="s">
        <v>229</v>
      </c>
      <c r="Q1" s="6" t="s">
        <v>248</v>
      </c>
      <c r="R1" s="6" t="s">
        <v>374</v>
      </c>
      <c r="S1" s="6" t="s">
        <v>375</v>
      </c>
      <c r="T1" s="6" t="s">
        <v>376</v>
      </c>
      <c r="U1" s="6" t="s">
        <v>377</v>
      </c>
      <c r="V1" s="6" t="s">
        <v>378</v>
      </c>
      <c r="W1" s="6" t="s">
        <v>379</v>
      </c>
      <c r="X1" s="6" t="s">
        <v>380</v>
      </c>
      <c r="Y1" s="6" t="s">
        <v>381</v>
      </c>
      <c r="Z1" s="6" t="s">
        <v>382</v>
      </c>
      <c r="AA1" s="6" t="str">
        <f>AA165</f>
        <v>Started SB's</v>
      </c>
      <c r="AB1" s="6" t="str">
        <f aca="true" t="shared" si="0" ref="AB1:AG1">AB165</f>
        <v>SB's Sent for Classification</v>
      </c>
      <c r="AC1" s="6" t="str">
        <f t="shared" si="0"/>
        <v>SB's classified</v>
      </c>
      <c r="AD1" s="6" t="str">
        <f t="shared" si="0"/>
        <v>Started hybrid mounted</v>
      </c>
      <c r="AE1" s="6" t="str">
        <f t="shared" si="0"/>
        <v>Started wire bonding</v>
      </c>
      <c r="AF1" s="6" t="str">
        <f t="shared" si="0"/>
        <v>Modules sent for classification</v>
      </c>
      <c r="AG1" s="6" t="str">
        <f t="shared" si="0"/>
        <v>QA completed</v>
      </c>
      <c r="AH1" s="6" t="s">
        <v>388</v>
      </c>
      <c r="AI1" s="6" t="s">
        <v>389</v>
      </c>
      <c r="AJ1" s="6" t="s">
        <v>390</v>
      </c>
      <c r="AK1" s="6" t="s">
        <v>391</v>
      </c>
      <c r="AL1" s="6" t="s">
        <v>392</v>
      </c>
      <c r="AM1" s="6" t="s">
        <v>393</v>
      </c>
      <c r="AN1" s="6" t="s">
        <v>394</v>
      </c>
      <c r="AO1" s="48" t="s">
        <v>141</v>
      </c>
      <c r="AP1" s="48" t="str">
        <f>AP42</f>
        <v>Hold SB Others</v>
      </c>
      <c r="AQ1" s="48" t="str">
        <f aca="true" t="shared" si="1" ref="AQ1:BP1">AQ42</f>
        <v>Holde Module out of Pass Limit</v>
      </c>
      <c r="AR1" s="48" t="str">
        <f t="shared" si="1"/>
        <v>Hold I(500V)&gt;4uA W/O MD&lt;350V</v>
      </c>
      <c r="AS1" s="48" t="str">
        <f t="shared" si="1"/>
        <v>Hold MD&lt;350V</v>
      </c>
      <c r="AT1" s="48" t="str">
        <f t="shared" si="1"/>
        <v>Hold Abnormally long current decay, &gt;1hr</v>
      </c>
      <c r="AU1" s="48" t="str">
        <f t="shared" si="1"/>
        <v>Hold Lost ch. &gt;7/side, &gt;15/total</v>
      </c>
      <c r="AV1" s="48" t="str">
        <f t="shared" si="1"/>
        <v>Hold Bad s-curves &gt;0.3fC (th^2&gt;0.1fC^2)</v>
      </c>
      <c r="AW1" s="48" t="str">
        <f t="shared" si="1"/>
        <v>Hold Others</v>
      </c>
      <c r="AX1" s="48" t="str">
        <f t="shared" si="1"/>
        <v>replacing ASIC</v>
      </c>
      <c r="AY1" s="48" t="str">
        <f t="shared" si="1"/>
        <v>replacing PA</v>
      </c>
      <c r="AZ1" s="48" t="str">
        <f t="shared" si="1"/>
        <v>rebonding wires</v>
      </c>
      <c r="BA1" s="48" t="str">
        <f t="shared" si="1"/>
        <v>replacing hybrid</v>
      </c>
      <c r="BB1" s="48" t="str">
        <f t="shared" si="1"/>
        <v>replacing connector</v>
      </c>
      <c r="BC1" s="48" t="s">
        <v>925</v>
      </c>
      <c r="BD1" s="48" t="s">
        <v>926</v>
      </c>
      <c r="BE1" s="48" t="str">
        <f t="shared" si="1"/>
        <v>replacing others</v>
      </c>
      <c r="BF1" s="129" t="str">
        <f t="shared" si="1"/>
        <v>SB Fail sensor damaged</v>
      </c>
      <c r="BG1" s="129" t="str">
        <f t="shared" si="1"/>
        <v>SB Fail BB damaged</v>
      </c>
      <c r="BH1" s="129" t="str">
        <f t="shared" si="1"/>
        <v>SB Gross mechanical error</v>
      </c>
      <c r="BI1" s="129" t="str">
        <f t="shared" si="1"/>
        <v>SB Others</v>
      </c>
      <c r="BJ1" s="129" t="str">
        <f t="shared" si="1"/>
        <v>Module sensor damaged</v>
      </c>
      <c r="BK1" s="129" t="str">
        <f t="shared" si="1"/>
        <v>Module BB damaged</v>
      </c>
      <c r="BL1" s="129" t="str">
        <f t="shared" si="1"/>
        <v>Module gross mech error</v>
      </c>
      <c r="BM1" s="129" t="str">
        <f t="shared" si="1"/>
        <v>Module abnormal leakage I</v>
      </c>
      <c r="BN1" s="129" t="str">
        <f t="shared" si="1"/>
        <v>Module too many bad channels</v>
      </c>
      <c r="BO1" s="129" t="str">
        <f t="shared" si="1"/>
        <v>Module ASICs nonreplaceable</v>
      </c>
      <c r="BP1" s="129" t="str">
        <f t="shared" si="1"/>
        <v>Module others</v>
      </c>
    </row>
    <row r="2" spans="1:69" ht="12.75">
      <c r="A2" s="33" t="s">
        <v>181</v>
      </c>
      <c r="B2" s="34" t="s">
        <v>329</v>
      </c>
      <c r="C2" s="38">
        <v>0.494333</v>
      </c>
      <c r="D2" s="61"/>
      <c r="E2" s="38">
        <v>1.85185002</v>
      </c>
      <c r="F2" s="94"/>
      <c r="G2" s="94"/>
      <c r="H2" s="37"/>
      <c r="I2" s="28"/>
      <c r="J2" s="28"/>
      <c r="K2" s="28"/>
      <c r="L2" s="30" t="s">
        <v>249</v>
      </c>
      <c r="M2" s="27"/>
      <c r="N2" s="27"/>
      <c r="O2" s="27"/>
      <c r="P2" s="27">
        <v>1</v>
      </c>
      <c r="X2">
        <v>1</v>
      </c>
      <c r="AA2">
        <v>1</v>
      </c>
      <c r="AG2">
        <f>I2</f>
        <v>0</v>
      </c>
      <c r="BH2">
        <v>1</v>
      </c>
      <c r="BQ2" t="str">
        <f>A2</f>
        <v>P001</v>
      </c>
    </row>
    <row r="3" spans="1:69" ht="12.75">
      <c r="A3" s="33" t="s">
        <v>182</v>
      </c>
      <c r="B3" s="25">
        <v>20220040200008</v>
      </c>
      <c r="C3" s="38">
        <v>0.538442</v>
      </c>
      <c r="D3" s="61"/>
      <c r="E3" s="38">
        <v>4.25579992</v>
      </c>
      <c r="F3" s="94"/>
      <c r="G3" s="94"/>
      <c r="H3" s="27">
        <v>12</v>
      </c>
      <c r="I3" s="28">
        <v>1</v>
      </c>
      <c r="J3" s="28" t="s">
        <v>250</v>
      </c>
      <c r="K3" s="28" t="s">
        <v>251</v>
      </c>
      <c r="L3" s="30" t="s">
        <v>253</v>
      </c>
      <c r="M3" s="27"/>
      <c r="N3" s="27"/>
      <c r="O3" s="27">
        <v>1</v>
      </c>
      <c r="W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f>I3</f>
        <v>1</v>
      </c>
      <c r="AO3">
        <v>1</v>
      </c>
      <c r="BQ3" t="str">
        <f aca="true" t="shared" si="2" ref="BQ3:BQ66">A3</f>
        <v>P002</v>
      </c>
    </row>
    <row r="4" spans="1:69" ht="12.75">
      <c r="A4" s="1" t="s">
        <v>183</v>
      </c>
      <c r="B4" s="4">
        <v>20220040200010</v>
      </c>
      <c r="C4" s="10">
        <v>0.51463201</v>
      </c>
      <c r="D4" s="62"/>
      <c r="E4" s="10">
        <v>0.71877997</v>
      </c>
      <c r="F4" s="95"/>
      <c r="G4" s="95"/>
      <c r="H4">
        <v>2</v>
      </c>
      <c r="I4" s="11">
        <v>1</v>
      </c>
      <c r="J4" s="11" t="s">
        <v>250</v>
      </c>
      <c r="K4" s="11" t="s">
        <v>251</v>
      </c>
      <c r="L4" s="12" t="s">
        <v>254</v>
      </c>
      <c r="N4">
        <v>1</v>
      </c>
      <c r="W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f>I4</f>
        <v>1</v>
      </c>
      <c r="AR4">
        <v>1</v>
      </c>
      <c r="BQ4" t="str">
        <f t="shared" si="2"/>
        <v>P003</v>
      </c>
    </row>
    <row r="5" spans="1:69" ht="12.75">
      <c r="A5" s="1" t="s">
        <v>184</v>
      </c>
      <c r="B5" s="4">
        <v>20220040200009</v>
      </c>
      <c r="C5" s="10">
        <v>0.73986901</v>
      </c>
      <c r="D5" s="62"/>
      <c r="E5" s="10">
        <v>0.46436</v>
      </c>
      <c r="F5" s="95"/>
      <c r="G5" s="95"/>
      <c r="H5">
        <v>14</v>
      </c>
      <c r="I5" s="11">
        <v>1</v>
      </c>
      <c r="J5" s="11" t="s">
        <v>250</v>
      </c>
      <c r="K5" s="11" t="s">
        <v>251</v>
      </c>
      <c r="L5" s="12" t="s">
        <v>255</v>
      </c>
      <c r="N5">
        <v>1</v>
      </c>
      <c r="T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f>I5</f>
        <v>1</v>
      </c>
      <c r="BQ5" t="str">
        <f t="shared" si="2"/>
        <v>P004</v>
      </c>
    </row>
    <row r="6" spans="1:69" ht="12.75">
      <c r="A6" s="33" t="s">
        <v>185</v>
      </c>
      <c r="B6" s="34" t="s">
        <v>329</v>
      </c>
      <c r="C6" s="38">
        <v>0.55987</v>
      </c>
      <c r="D6" s="61"/>
      <c r="E6" s="38">
        <v>0.42</v>
      </c>
      <c r="F6" s="94"/>
      <c r="G6" s="94"/>
      <c r="H6" s="37" t="s">
        <v>215</v>
      </c>
      <c r="I6" s="28"/>
      <c r="J6" s="28"/>
      <c r="K6" s="28"/>
      <c r="L6" s="30" t="s">
        <v>256</v>
      </c>
      <c r="M6" s="27"/>
      <c r="N6" s="27"/>
      <c r="O6" s="27">
        <v>1</v>
      </c>
      <c r="V6">
        <v>1</v>
      </c>
      <c r="AA6">
        <v>1</v>
      </c>
      <c r="AB6">
        <v>1</v>
      </c>
      <c r="AC6">
        <v>1</v>
      </c>
      <c r="AG6">
        <f>I6</f>
        <v>0</v>
      </c>
      <c r="AO6">
        <v>1</v>
      </c>
      <c r="BQ6" t="str">
        <f t="shared" si="2"/>
        <v>P005</v>
      </c>
    </row>
    <row r="7" spans="1:69" ht="12.75">
      <c r="A7" s="1" t="s">
        <v>186</v>
      </c>
      <c r="B7" s="4">
        <v>20220040200011</v>
      </c>
      <c r="C7" s="13" t="s">
        <v>257</v>
      </c>
      <c r="D7" s="63"/>
      <c r="E7" s="10">
        <v>0.69045001</v>
      </c>
      <c r="F7" s="95"/>
      <c r="G7" s="131">
        <v>12</v>
      </c>
      <c r="H7">
        <v>10</v>
      </c>
      <c r="I7" s="11">
        <v>1</v>
      </c>
      <c r="J7" s="11" t="s">
        <v>250</v>
      </c>
      <c r="K7" s="11" t="s">
        <v>250</v>
      </c>
      <c r="L7" s="12" t="s">
        <v>258</v>
      </c>
      <c r="N7">
        <v>1</v>
      </c>
      <c r="U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f aca="true" t="shared" si="3" ref="AG7:AG21">I7</f>
        <v>1</v>
      </c>
      <c r="AI7">
        <v>1</v>
      </c>
      <c r="BQ7" t="str">
        <f t="shared" si="2"/>
        <v>P006</v>
      </c>
    </row>
    <row r="8" spans="1:69" ht="12.75">
      <c r="A8" s="1" t="s">
        <v>187</v>
      </c>
      <c r="B8" s="4">
        <v>20220040200012</v>
      </c>
      <c r="C8" s="10">
        <v>0.402184</v>
      </c>
      <c r="D8" s="62"/>
      <c r="E8" s="10">
        <v>0.62</v>
      </c>
      <c r="F8" s="95"/>
      <c r="G8" s="131">
        <v>2</v>
      </c>
      <c r="H8">
        <v>14</v>
      </c>
      <c r="I8" s="11">
        <v>1</v>
      </c>
      <c r="J8" s="11" t="s">
        <v>250</v>
      </c>
      <c r="K8" s="11" t="s">
        <v>251</v>
      </c>
      <c r="L8" s="12" t="s">
        <v>259</v>
      </c>
      <c r="N8">
        <v>1</v>
      </c>
      <c r="T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f t="shared" si="3"/>
        <v>1</v>
      </c>
      <c r="BQ8" t="str">
        <f t="shared" si="2"/>
        <v>P007</v>
      </c>
    </row>
    <row r="9" spans="1:69" ht="12.75">
      <c r="A9" s="1" t="s">
        <v>188</v>
      </c>
      <c r="B9" s="4">
        <v>20220040200014</v>
      </c>
      <c r="C9" s="13" t="s">
        <v>257</v>
      </c>
      <c r="D9" s="63"/>
      <c r="E9" s="10">
        <v>0.78</v>
      </c>
      <c r="F9" s="95"/>
      <c r="G9" s="131">
        <v>7</v>
      </c>
      <c r="H9">
        <v>8</v>
      </c>
      <c r="I9" s="11">
        <v>1</v>
      </c>
      <c r="J9" s="11" t="s">
        <v>250</v>
      </c>
      <c r="K9" s="11" t="s">
        <v>251</v>
      </c>
      <c r="L9" t="s">
        <v>260</v>
      </c>
      <c r="M9">
        <v>1</v>
      </c>
      <c r="R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f t="shared" si="3"/>
        <v>1</v>
      </c>
      <c r="BQ9" t="str">
        <f t="shared" si="2"/>
        <v>P008</v>
      </c>
    </row>
    <row r="10" spans="1:69" ht="12.75">
      <c r="A10" s="1" t="s">
        <v>189</v>
      </c>
      <c r="B10" s="4">
        <v>20220040200016</v>
      </c>
      <c r="C10" s="10">
        <v>0.371869</v>
      </c>
      <c r="D10" s="62"/>
      <c r="E10" s="10">
        <v>0.40482999</v>
      </c>
      <c r="F10" s="95"/>
      <c r="G10" s="131">
        <v>11</v>
      </c>
      <c r="H10">
        <v>10</v>
      </c>
      <c r="I10" s="11">
        <v>1</v>
      </c>
      <c r="J10" s="11" t="s">
        <v>250</v>
      </c>
      <c r="K10" s="11" t="s">
        <v>251</v>
      </c>
      <c r="L10" t="s">
        <v>260</v>
      </c>
      <c r="M10">
        <v>1</v>
      </c>
      <c r="W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f t="shared" si="3"/>
        <v>1</v>
      </c>
      <c r="AR10">
        <v>1</v>
      </c>
      <c r="BQ10" t="str">
        <f t="shared" si="2"/>
        <v>P009</v>
      </c>
    </row>
    <row r="11" spans="1:69" ht="12.75">
      <c r="A11" s="1" t="s">
        <v>190</v>
      </c>
      <c r="B11" s="4">
        <v>20220040200017</v>
      </c>
      <c r="C11" s="10">
        <v>0.332376</v>
      </c>
      <c r="D11" s="62"/>
      <c r="E11" s="10">
        <v>0.80717001</v>
      </c>
      <c r="F11" s="95"/>
      <c r="G11" s="131">
        <v>10</v>
      </c>
      <c r="H11">
        <v>5</v>
      </c>
      <c r="I11" s="11">
        <v>1</v>
      </c>
      <c r="J11" s="11" t="s">
        <v>250</v>
      </c>
      <c r="K11" s="11" t="s">
        <v>251</v>
      </c>
      <c r="L11" t="s">
        <v>260</v>
      </c>
      <c r="M11">
        <v>1</v>
      </c>
      <c r="R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f t="shared" si="3"/>
        <v>1</v>
      </c>
      <c r="BQ11" t="str">
        <f t="shared" si="2"/>
        <v>P010</v>
      </c>
    </row>
    <row r="12" spans="1:69" ht="12.75">
      <c r="A12" s="1" t="s">
        <v>191</v>
      </c>
      <c r="B12" s="4">
        <v>20220040200018</v>
      </c>
      <c r="C12" s="10">
        <v>0.373098</v>
      </c>
      <c r="D12" s="62"/>
      <c r="E12" s="10">
        <v>0.73774999</v>
      </c>
      <c r="F12" s="95"/>
      <c r="G12" s="131">
        <v>11</v>
      </c>
      <c r="H12">
        <v>11</v>
      </c>
      <c r="I12" s="11">
        <v>1</v>
      </c>
      <c r="J12" s="11" t="s">
        <v>251</v>
      </c>
      <c r="K12" s="11" t="s">
        <v>251</v>
      </c>
      <c r="L12" s="12" t="s">
        <v>261</v>
      </c>
      <c r="N12">
        <v>1</v>
      </c>
      <c r="U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f t="shared" si="3"/>
        <v>1</v>
      </c>
      <c r="AI12">
        <v>1</v>
      </c>
      <c r="BQ12" t="str">
        <f t="shared" si="2"/>
        <v>P011</v>
      </c>
    </row>
    <row r="13" spans="1:69" ht="12.75">
      <c r="A13" s="1" t="s">
        <v>192</v>
      </c>
      <c r="B13" s="4">
        <v>20220040200019</v>
      </c>
      <c r="C13" s="10">
        <v>0.38631</v>
      </c>
      <c r="D13" s="62"/>
      <c r="E13" s="10">
        <v>0.70290997</v>
      </c>
      <c r="F13" s="95"/>
      <c r="G13" s="131">
        <v>4</v>
      </c>
      <c r="H13">
        <v>7</v>
      </c>
      <c r="I13" s="11">
        <v>1</v>
      </c>
      <c r="J13" s="11" t="s">
        <v>250</v>
      </c>
      <c r="K13" s="11" t="s">
        <v>250</v>
      </c>
      <c r="L13" s="12" t="s">
        <v>319</v>
      </c>
      <c r="N13">
        <v>1</v>
      </c>
      <c r="T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f t="shared" si="3"/>
        <v>1</v>
      </c>
      <c r="BQ13" t="str">
        <f t="shared" si="2"/>
        <v>P012</v>
      </c>
    </row>
    <row r="14" spans="1:69" ht="12.75">
      <c r="A14" s="1" t="s">
        <v>193</v>
      </c>
      <c r="B14" s="4">
        <v>20220040200023</v>
      </c>
      <c r="C14" s="10">
        <v>0.386113</v>
      </c>
      <c r="D14" s="62"/>
      <c r="E14" s="10">
        <v>0.83127998</v>
      </c>
      <c r="F14" s="95"/>
      <c r="G14" s="131">
        <v>8</v>
      </c>
      <c r="H14">
        <v>13</v>
      </c>
      <c r="I14" s="11">
        <v>1</v>
      </c>
      <c r="J14" s="11" t="s">
        <v>250</v>
      </c>
      <c r="K14" s="11" t="s">
        <v>251</v>
      </c>
      <c r="L14" t="s">
        <v>260</v>
      </c>
      <c r="M14">
        <v>1</v>
      </c>
      <c r="R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f t="shared" si="3"/>
        <v>1</v>
      </c>
      <c r="BQ14" t="str">
        <f t="shared" si="2"/>
        <v>P013</v>
      </c>
    </row>
    <row r="15" spans="1:69" ht="12.75">
      <c r="A15" s="54" t="s">
        <v>194</v>
      </c>
      <c r="B15" s="55">
        <v>20220040200015</v>
      </c>
      <c r="C15" s="56">
        <v>0.46025</v>
      </c>
      <c r="D15" s="64"/>
      <c r="E15" s="56">
        <v>0.99752003</v>
      </c>
      <c r="F15" s="96"/>
      <c r="G15" s="132">
        <v>10</v>
      </c>
      <c r="H15" s="54">
        <v>12</v>
      </c>
      <c r="I15" s="57">
        <v>1</v>
      </c>
      <c r="J15" s="57" t="s">
        <v>250</v>
      </c>
      <c r="K15" s="57" t="s">
        <v>251</v>
      </c>
      <c r="L15" s="58" t="s">
        <v>262</v>
      </c>
      <c r="M15" s="54"/>
      <c r="N15" s="54">
        <v>1</v>
      </c>
      <c r="O15" s="53"/>
      <c r="U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f t="shared" si="3"/>
        <v>1</v>
      </c>
      <c r="AL15">
        <v>1</v>
      </c>
      <c r="BQ15" t="str">
        <f t="shared" si="2"/>
        <v>P014</v>
      </c>
    </row>
    <row r="16" spans="1:69" ht="12.75">
      <c r="A16" s="1" t="s">
        <v>195</v>
      </c>
      <c r="B16" s="4">
        <v>20220040200020</v>
      </c>
      <c r="C16" s="10">
        <v>0.416326</v>
      </c>
      <c r="D16" s="62"/>
      <c r="E16" s="10">
        <v>0.54828001</v>
      </c>
      <c r="F16" s="95" t="s">
        <v>250</v>
      </c>
      <c r="G16" s="131">
        <v>8</v>
      </c>
      <c r="H16">
        <v>12</v>
      </c>
      <c r="I16" s="11">
        <v>1</v>
      </c>
      <c r="J16" s="11" t="s">
        <v>250</v>
      </c>
      <c r="K16" s="11" t="s">
        <v>251</v>
      </c>
      <c r="L16" t="s">
        <v>260</v>
      </c>
      <c r="M16">
        <v>1</v>
      </c>
      <c r="R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f t="shared" si="3"/>
        <v>1</v>
      </c>
      <c r="BQ16" t="str">
        <f t="shared" si="2"/>
        <v>P015</v>
      </c>
    </row>
    <row r="17" spans="1:69" ht="12.75">
      <c r="A17" s="54" t="s">
        <v>196</v>
      </c>
      <c r="B17" s="55">
        <v>20220040200037</v>
      </c>
      <c r="C17" s="56">
        <v>0.348931</v>
      </c>
      <c r="D17" s="64"/>
      <c r="E17" s="56">
        <v>0.50039</v>
      </c>
      <c r="F17" s="96" t="s">
        <v>250</v>
      </c>
      <c r="G17" s="132">
        <v>4</v>
      </c>
      <c r="H17" s="54">
        <v>2</v>
      </c>
      <c r="I17" s="57">
        <v>1</v>
      </c>
      <c r="J17" s="57" t="s">
        <v>250</v>
      </c>
      <c r="K17" s="57" t="s">
        <v>251</v>
      </c>
      <c r="L17" s="58" t="s">
        <v>263</v>
      </c>
      <c r="M17" s="54"/>
      <c r="N17" s="54">
        <v>1</v>
      </c>
      <c r="O17" s="54"/>
      <c r="T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f t="shared" si="3"/>
        <v>1</v>
      </c>
      <c r="BQ17" t="str">
        <f t="shared" si="2"/>
        <v>P016</v>
      </c>
    </row>
    <row r="18" spans="1:69" ht="12.75">
      <c r="A18" s="1" t="s">
        <v>197</v>
      </c>
      <c r="B18" s="4">
        <v>20220040200038</v>
      </c>
      <c r="C18" s="10">
        <v>0.383994</v>
      </c>
      <c r="D18" s="62"/>
      <c r="E18" s="14">
        <v>0.38594001</v>
      </c>
      <c r="F18" s="97" t="s">
        <v>250</v>
      </c>
      <c r="G18" s="128">
        <v>12</v>
      </c>
      <c r="H18">
        <v>7</v>
      </c>
      <c r="I18" s="11">
        <v>1</v>
      </c>
      <c r="J18" s="11" t="s">
        <v>250</v>
      </c>
      <c r="K18" s="15" t="s">
        <v>251</v>
      </c>
      <c r="L18" t="s">
        <v>260</v>
      </c>
      <c r="M18">
        <v>1</v>
      </c>
      <c r="R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f t="shared" si="3"/>
        <v>1</v>
      </c>
      <c r="BQ18" t="str">
        <f t="shared" si="2"/>
        <v>P017</v>
      </c>
    </row>
    <row r="19" spans="1:69" ht="12.75">
      <c r="A19" s="1" t="s">
        <v>198</v>
      </c>
      <c r="B19" s="4">
        <v>20220040200028</v>
      </c>
      <c r="C19" s="10">
        <v>0.396773</v>
      </c>
      <c r="D19" s="62"/>
      <c r="E19" s="16">
        <v>0.36</v>
      </c>
      <c r="F19" s="95" t="s">
        <v>250</v>
      </c>
      <c r="G19" s="131">
        <v>2</v>
      </c>
      <c r="H19" s="3">
        <v>0.1</v>
      </c>
      <c r="I19" s="11">
        <v>1</v>
      </c>
      <c r="J19" s="11" t="s">
        <v>250</v>
      </c>
      <c r="K19" s="11" t="s">
        <v>251</v>
      </c>
      <c r="L19" t="s">
        <v>260</v>
      </c>
      <c r="M19">
        <v>1</v>
      </c>
      <c r="R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f t="shared" si="3"/>
        <v>1</v>
      </c>
      <c r="BQ19" t="str">
        <f t="shared" si="2"/>
        <v>P018</v>
      </c>
    </row>
    <row r="20" spans="1:69" ht="12.75">
      <c r="A20" s="1" t="s">
        <v>199</v>
      </c>
      <c r="B20" s="4">
        <v>20220040200040</v>
      </c>
      <c r="C20" s="10">
        <v>0.385895</v>
      </c>
      <c r="D20" s="62"/>
      <c r="E20">
        <v>0.48</v>
      </c>
      <c r="F20" s="95" t="s">
        <v>250</v>
      </c>
      <c r="G20" s="131">
        <v>12</v>
      </c>
      <c r="H20" s="3">
        <v>0.1</v>
      </c>
      <c r="I20" s="11">
        <v>1</v>
      </c>
      <c r="J20" s="11" t="s">
        <v>250</v>
      </c>
      <c r="K20" s="15" t="s">
        <v>251</v>
      </c>
      <c r="L20" s="12" t="s">
        <v>264</v>
      </c>
      <c r="N20">
        <v>1</v>
      </c>
      <c r="W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f t="shared" si="3"/>
        <v>1</v>
      </c>
      <c r="AR20">
        <v>1</v>
      </c>
      <c r="BQ20" t="str">
        <f t="shared" si="2"/>
        <v>P019</v>
      </c>
    </row>
    <row r="21" spans="1:69" ht="12.75">
      <c r="A21" s="1" t="s">
        <v>200</v>
      </c>
      <c r="B21" s="21" t="s">
        <v>208</v>
      </c>
      <c r="C21" s="14">
        <v>0.330999</v>
      </c>
      <c r="D21" s="3">
        <v>2</v>
      </c>
      <c r="E21" s="14">
        <v>0.33</v>
      </c>
      <c r="F21" s="97" t="s">
        <v>250</v>
      </c>
      <c r="G21" s="128">
        <v>6</v>
      </c>
      <c r="H21">
        <v>1</v>
      </c>
      <c r="I21" s="11">
        <v>1</v>
      </c>
      <c r="J21" s="11" t="s">
        <v>250</v>
      </c>
      <c r="K21" s="11" t="s">
        <v>250</v>
      </c>
      <c r="L21" s="12" t="s">
        <v>318</v>
      </c>
      <c r="N21">
        <v>1</v>
      </c>
      <c r="T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f t="shared" si="3"/>
        <v>1</v>
      </c>
      <c r="BQ21" t="str">
        <f t="shared" si="2"/>
        <v>P020</v>
      </c>
    </row>
    <row r="22" spans="1:69" ht="12.75">
      <c r="A22" s="33" t="s">
        <v>201</v>
      </c>
      <c r="B22" s="34" t="s">
        <v>329</v>
      </c>
      <c r="C22" s="26">
        <v>0.332092</v>
      </c>
      <c r="D22" s="65"/>
      <c r="E22" s="37" t="s">
        <v>215</v>
      </c>
      <c r="F22" s="99"/>
      <c r="G22" s="99"/>
      <c r="H22" s="37" t="s">
        <v>215</v>
      </c>
      <c r="I22" s="27"/>
      <c r="J22" s="27"/>
      <c r="K22" s="28"/>
      <c r="L22" s="30" t="s">
        <v>265</v>
      </c>
      <c r="M22" s="27"/>
      <c r="N22" s="27"/>
      <c r="O22" s="27">
        <v>1</v>
      </c>
      <c r="V22">
        <v>1</v>
      </c>
      <c r="AA22">
        <v>1</v>
      </c>
      <c r="AB22">
        <v>1</v>
      </c>
      <c r="AC22">
        <v>1</v>
      </c>
      <c r="AG22">
        <f aca="true" t="shared" si="4" ref="AG22:AG33">I22</f>
        <v>0</v>
      </c>
      <c r="AO22">
        <v>1</v>
      </c>
      <c r="BQ22" t="str">
        <f t="shared" si="2"/>
        <v>P021</v>
      </c>
    </row>
    <row r="23" spans="1:69" ht="12.75">
      <c r="A23" s="33" t="s">
        <v>202</v>
      </c>
      <c r="B23" s="34" t="s">
        <v>229</v>
      </c>
      <c r="C23" s="35" t="s">
        <v>266</v>
      </c>
      <c r="D23" s="66"/>
      <c r="E23" s="37"/>
      <c r="F23" s="99"/>
      <c r="G23" s="99"/>
      <c r="H23" s="37"/>
      <c r="I23" s="27"/>
      <c r="J23" s="27"/>
      <c r="K23" s="28"/>
      <c r="L23" s="27" t="s">
        <v>267</v>
      </c>
      <c r="M23" s="27"/>
      <c r="N23" s="27"/>
      <c r="O23" s="27"/>
      <c r="P23" s="27">
        <v>1</v>
      </c>
      <c r="X23">
        <v>1</v>
      </c>
      <c r="AA23">
        <v>1</v>
      </c>
      <c r="AB23">
        <v>1</v>
      </c>
      <c r="AC23">
        <v>1</v>
      </c>
      <c r="AG23">
        <f t="shared" si="4"/>
        <v>0</v>
      </c>
      <c r="BF23">
        <v>1</v>
      </c>
      <c r="BQ23" t="str">
        <f t="shared" si="2"/>
        <v>P022</v>
      </c>
    </row>
    <row r="24" spans="1:69" ht="12.75">
      <c r="A24" s="1" t="s">
        <v>209</v>
      </c>
      <c r="B24" s="4">
        <v>20220040200041</v>
      </c>
      <c r="C24" s="14">
        <v>0.333359</v>
      </c>
      <c r="D24" s="3">
        <v>1</v>
      </c>
      <c r="E24">
        <v>0.71</v>
      </c>
      <c r="F24" s="97" t="s">
        <v>251</v>
      </c>
      <c r="G24" s="128">
        <v>1</v>
      </c>
      <c r="H24">
        <v>3</v>
      </c>
      <c r="I24" s="11">
        <v>1</v>
      </c>
      <c r="J24" s="11" t="s">
        <v>250</v>
      </c>
      <c r="K24" s="11" t="s">
        <v>251</v>
      </c>
      <c r="L24" s="12" t="s">
        <v>268</v>
      </c>
      <c r="N24">
        <v>1</v>
      </c>
      <c r="U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f t="shared" si="4"/>
        <v>1</v>
      </c>
      <c r="AI24">
        <v>1</v>
      </c>
      <c r="BQ24" t="str">
        <f t="shared" si="2"/>
        <v>P023</v>
      </c>
    </row>
    <row r="25" spans="1:69" ht="12.75">
      <c r="A25" s="1" t="s">
        <v>210</v>
      </c>
      <c r="B25" s="4">
        <v>20220040200025</v>
      </c>
      <c r="C25" s="14">
        <v>0.42</v>
      </c>
      <c r="E25">
        <v>0.76</v>
      </c>
      <c r="F25" s="97" t="s">
        <v>251</v>
      </c>
      <c r="G25" s="128">
        <v>1</v>
      </c>
      <c r="H25">
        <v>4</v>
      </c>
      <c r="I25" s="11">
        <v>1</v>
      </c>
      <c r="J25" s="11" t="s">
        <v>250</v>
      </c>
      <c r="K25" s="11" t="s">
        <v>250</v>
      </c>
      <c r="L25" s="12" t="s">
        <v>317</v>
      </c>
      <c r="M25">
        <v>1</v>
      </c>
      <c r="R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f t="shared" si="4"/>
        <v>1</v>
      </c>
      <c r="BQ25" t="str">
        <f t="shared" si="2"/>
        <v>P024</v>
      </c>
    </row>
    <row r="26" spans="1:69" ht="12.75">
      <c r="A26" s="33" t="s">
        <v>211</v>
      </c>
      <c r="B26" s="34" t="s">
        <v>329</v>
      </c>
      <c r="C26" s="36" t="s">
        <v>269</v>
      </c>
      <c r="D26" s="36">
        <v>1</v>
      </c>
      <c r="E26" s="37" t="s">
        <v>215</v>
      </c>
      <c r="F26" s="99"/>
      <c r="G26" s="133"/>
      <c r="H26" s="37" t="s">
        <v>215</v>
      </c>
      <c r="I26" s="27"/>
      <c r="J26" s="27"/>
      <c r="K26" s="28"/>
      <c r="L26" s="30" t="s">
        <v>270</v>
      </c>
      <c r="M26" s="27"/>
      <c r="N26" s="27"/>
      <c r="O26" s="27">
        <v>1</v>
      </c>
      <c r="V26">
        <v>1</v>
      </c>
      <c r="AA26">
        <v>1</v>
      </c>
      <c r="AB26">
        <v>1</v>
      </c>
      <c r="AC26">
        <v>1</v>
      </c>
      <c r="AG26">
        <f t="shared" si="4"/>
        <v>0</v>
      </c>
      <c r="AS26">
        <v>1</v>
      </c>
      <c r="BQ26" t="str">
        <f t="shared" si="2"/>
        <v>P025</v>
      </c>
    </row>
    <row r="27" spans="1:69" ht="12.75">
      <c r="A27" s="33" t="s">
        <v>212</v>
      </c>
      <c r="B27" s="34" t="s">
        <v>329</v>
      </c>
      <c r="C27" s="26">
        <v>0.34</v>
      </c>
      <c r="D27" s="65">
        <v>1</v>
      </c>
      <c r="E27" s="37" t="s">
        <v>215</v>
      </c>
      <c r="F27" s="99"/>
      <c r="G27" s="133"/>
      <c r="H27" s="37" t="s">
        <v>215</v>
      </c>
      <c r="I27" s="27"/>
      <c r="J27" s="27"/>
      <c r="K27" s="28"/>
      <c r="L27" s="30" t="s">
        <v>271</v>
      </c>
      <c r="M27" s="27"/>
      <c r="N27" s="27"/>
      <c r="O27" s="27">
        <v>1</v>
      </c>
      <c r="V27">
        <v>1</v>
      </c>
      <c r="AA27">
        <v>1</v>
      </c>
      <c r="AB27">
        <v>1</v>
      </c>
      <c r="AC27">
        <v>1</v>
      </c>
      <c r="AG27">
        <f t="shared" si="4"/>
        <v>0</v>
      </c>
      <c r="AR27">
        <v>1</v>
      </c>
      <c r="BQ27" t="str">
        <f t="shared" si="2"/>
        <v>P026</v>
      </c>
    </row>
    <row r="28" spans="1:69" ht="12.75">
      <c r="A28" s="1" t="s">
        <v>213</v>
      </c>
      <c r="B28" s="4">
        <v>20220040200042</v>
      </c>
      <c r="C28" s="18">
        <v>0.35</v>
      </c>
      <c r="D28" s="67"/>
      <c r="E28">
        <v>0.37</v>
      </c>
      <c r="F28" s="98" t="s">
        <v>250</v>
      </c>
      <c r="G28" s="128">
        <v>1</v>
      </c>
      <c r="H28">
        <v>2</v>
      </c>
      <c r="I28" s="11">
        <v>1</v>
      </c>
      <c r="J28" s="11" t="s">
        <v>250</v>
      </c>
      <c r="K28" s="11" t="s">
        <v>251</v>
      </c>
      <c r="L28" t="s">
        <v>260</v>
      </c>
      <c r="M28">
        <v>1</v>
      </c>
      <c r="R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f t="shared" si="4"/>
        <v>1</v>
      </c>
      <c r="BQ28" t="str">
        <f t="shared" si="2"/>
        <v>P027</v>
      </c>
    </row>
    <row r="29" spans="1:69" ht="12.75">
      <c r="A29" s="1" t="s">
        <v>214</v>
      </c>
      <c r="B29" s="4">
        <v>20220040200030</v>
      </c>
      <c r="C29" s="18">
        <v>0.38</v>
      </c>
      <c r="D29" s="67">
        <v>1</v>
      </c>
      <c r="E29" s="1">
        <v>3</v>
      </c>
      <c r="F29" s="100" t="s">
        <v>251</v>
      </c>
      <c r="G29" s="131">
        <v>0</v>
      </c>
      <c r="H29">
        <v>4</v>
      </c>
      <c r="I29" s="11">
        <v>1</v>
      </c>
      <c r="J29" s="11" t="s">
        <v>250</v>
      </c>
      <c r="K29" s="11" t="s">
        <v>251</v>
      </c>
      <c r="L29" t="s">
        <v>260</v>
      </c>
      <c r="M29">
        <v>1</v>
      </c>
      <c r="W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f t="shared" si="4"/>
        <v>1</v>
      </c>
      <c r="AS29">
        <v>1</v>
      </c>
      <c r="BQ29" t="str">
        <f t="shared" si="2"/>
        <v>P028</v>
      </c>
    </row>
    <row r="30" spans="1:69" ht="12.75">
      <c r="A30" s="1" t="s">
        <v>272</v>
      </c>
      <c r="B30" s="4">
        <v>20220040200032</v>
      </c>
      <c r="C30" s="18">
        <v>0.39</v>
      </c>
      <c r="D30" s="67"/>
      <c r="E30" s="1">
        <v>0.59</v>
      </c>
      <c r="F30" s="100" t="s">
        <v>250</v>
      </c>
      <c r="G30" s="131">
        <v>6</v>
      </c>
      <c r="H30">
        <v>1</v>
      </c>
      <c r="I30" s="11">
        <v>1</v>
      </c>
      <c r="J30" s="11" t="s">
        <v>250</v>
      </c>
      <c r="K30" s="11" t="s">
        <v>250</v>
      </c>
      <c r="L30" t="s">
        <v>260</v>
      </c>
      <c r="M30">
        <v>1</v>
      </c>
      <c r="S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f t="shared" si="4"/>
        <v>1</v>
      </c>
      <c r="AI30">
        <v>1</v>
      </c>
      <c r="BQ30" t="str">
        <f t="shared" si="2"/>
        <v>P029 </v>
      </c>
    </row>
    <row r="31" spans="1:69" ht="12.75">
      <c r="A31" s="43" t="s">
        <v>216</v>
      </c>
      <c r="B31" s="39">
        <v>20220040200031</v>
      </c>
      <c r="C31" s="40">
        <v>0.48</v>
      </c>
      <c r="D31" s="68"/>
      <c r="E31" s="41"/>
      <c r="F31" s="101"/>
      <c r="G31" s="134"/>
      <c r="H31" s="41"/>
      <c r="I31" s="41"/>
      <c r="J31" s="41"/>
      <c r="K31" s="42"/>
      <c r="L31" s="44" t="s">
        <v>273</v>
      </c>
      <c r="M31" s="41"/>
      <c r="N31" s="41"/>
      <c r="O31" s="41"/>
      <c r="P31" s="41"/>
      <c r="Q31" s="41">
        <v>1</v>
      </c>
      <c r="Z31">
        <v>1</v>
      </c>
      <c r="AA31">
        <v>1</v>
      </c>
      <c r="AB31">
        <v>1</v>
      </c>
      <c r="AC31">
        <v>1</v>
      </c>
      <c r="AD31">
        <v>1</v>
      </c>
      <c r="AG31">
        <f t="shared" si="4"/>
        <v>0</v>
      </c>
      <c r="BA31">
        <v>1</v>
      </c>
      <c r="BQ31" t="str">
        <f t="shared" si="2"/>
        <v>P030</v>
      </c>
    </row>
    <row r="32" spans="1:69" ht="12.75">
      <c r="A32" s="1" t="s">
        <v>217</v>
      </c>
      <c r="B32" s="4">
        <v>20220040200043</v>
      </c>
      <c r="C32" s="18">
        <v>0.37</v>
      </c>
      <c r="D32" s="67">
        <v>1</v>
      </c>
      <c r="E32" s="14">
        <v>0.5</v>
      </c>
      <c r="F32" s="97" t="s">
        <v>250</v>
      </c>
      <c r="G32" s="128">
        <v>22</v>
      </c>
      <c r="H32">
        <v>3</v>
      </c>
      <c r="I32" s="11">
        <v>1</v>
      </c>
      <c r="J32" s="11" t="s">
        <v>250</v>
      </c>
      <c r="K32" s="11" t="s">
        <v>251</v>
      </c>
      <c r="L32" t="s">
        <v>260</v>
      </c>
      <c r="M32">
        <v>1</v>
      </c>
      <c r="S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f t="shared" si="4"/>
        <v>1</v>
      </c>
      <c r="AI32">
        <v>1</v>
      </c>
      <c r="BQ32" t="str">
        <f t="shared" si="2"/>
        <v>P031</v>
      </c>
    </row>
    <row r="33" spans="1:69" ht="12.75">
      <c r="A33" s="1" t="s">
        <v>218</v>
      </c>
      <c r="B33" s="4">
        <v>20220040200027</v>
      </c>
      <c r="C33" s="18">
        <v>0.37</v>
      </c>
      <c r="D33" s="67"/>
      <c r="E33">
        <v>0.38</v>
      </c>
      <c r="F33" s="100" t="s">
        <v>250</v>
      </c>
      <c r="G33" s="131">
        <v>2</v>
      </c>
      <c r="H33" s="3">
        <v>0.1</v>
      </c>
      <c r="I33" s="11">
        <v>1</v>
      </c>
      <c r="J33" t="s">
        <v>250</v>
      </c>
      <c r="K33" s="11" t="s">
        <v>251</v>
      </c>
      <c r="L33" s="12" t="s">
        <v>316</v>
      </c>
      <c r="N33">
        <v>1</v>
      </c>
      <c r="T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f t="shared" si="4"/>
        <v>1</v>
      </c>
      <c r="BQ33" t="str">
        <f t="shared" si="2"/>
        <v>P032</v>
      </c>
    </row>
    <row r="34" spans="1:69" ht="12.75">
      <c r="A34" s="1" t="s">
        <v>219</v>
      </c>
      <c r="B34" s="4">
        <v>20220040200044</v>
      </c>
      <c r="C34" s="18">
        <v>0.46</v>
      </c>
      <c r="D34" s="67"/>
      <c r="E34" s="14">
        <v>0.5</v>
      </c>
      <c r="F34" s="97" t="s">
        <v>250</v>
      </c>
      <c r="G34" s="128">
        <v>20</v>
      </c>
      <c r="H34" s="3">
        <v>0.1</v>
      </c>
      <c r="I34" s="11">
        <v>1</v>
      </c>
      <c r="J34" t="s">
        <v>250</v>
      </c>
      <c r="K34" s="11" t="s">
        <v>251</v>
      </c>
      <c r="L34" t="s">
        <v>260</v>
      </c>
      <c r="M34">
        <v>1</v>
      </c>
      <c r="R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f aca="true" t="shared" si="5" ref="AG34:AG41">I34</f>
        <v>1</v>
      </c>
      <c r="BQ34" t="str">
        <f t="shared" si="2"/>
        <v>P033</v>
      </c>
    </row>
    <row r="35" spans="1:69" ht="12.75">
      <c r="A35" s="1" t="s">
        <v>220</v>
      </c>
      <c r="B35" s="4">
        <v>20220040200069</v>
      </c>
      <c r="C35" s="18">
        <v>0.56</v>
      </c>
      <c r="D35" s="67"/>
      <c r="E35">
        <v>0.51</v>
      </c>
      <c r="F35" s="98" t="s">
        <v>251</v>
      </c>
      <c r="G35" s="128">
        <v>4</v>
      </c>
      <c r="H35" s="3">
        <v>0.1</v>
      </c>
      <c r="I35" s="11">
        <v>1</v>
      </c>
      <c r="J35" t="s">
        <v>250</v>
      </c>
      <c r="K35" s="15" t="s">
        <v>251</v>
      </c>
      <c r="L35" t="s">
        <v>260</v>
      </c>
      <c r="M35">
        <v>1</v>
      </c>
      <c r="R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f t="shared" si="5"/>
        <v>1</v>
      </c>
      <c r="BQ35" t="str">
        <f t="shared" si="2"/>
        <v>P034</v>
      </c>
    </row>
    <row r="36" spans="1:69" ht="12.75">
      <c r="A36" s="1" t="s">
        <v>221</v>
      </c>
      <c r="B36" s="4">
        <v>20220040200045</v>
      </c>
      <c r="C36" s="18">
        <v>0.56</v>
      </c>
      <c r="D36" s="67">
        <v>2</v>
      </c>
      <c r="E36" s="14">
        <v>0.52</v>
      </c>
      <c r="F36" s="97" t="s">
        <v>251</v>
      </c>
      <c r="G36" s="128">
        <v>13</v>
      </c>
      <c r="H36" s="3">
        <v>0.1</v>
      </c>
      <c r="I36" s="11">
        <v>1</v>
      </c>
      <c r="J36" t="s">
        <v>250</v>
      </c>
      <c r="K36" s="15" t="s">
        <v>251</v>
      </c>
      <c r="L36" t="s">
        <v>260</v>
      </c>
      <c r="M36">
        <v>1</v>
      </c>
      <c r="S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f t="shared" si="5"/>
        <v>1</v>
      </c>
      <c r="AI36">
        <v>1</v>
      </c>
      <c r="AL36">
        <v>1</v>
      </c>
      <c r="BQ36" t="str">
        <f t="shared" si="2"/>
        <v>P035</v>
      </c>
    </row>
    <row r="37" spans="1:69" ht="12.75">
      <c r="A37" s="1" t="s">
        <v>222</v>
      </c>
      <c r="B37" s="4">
        <v>20220040200049</v>
      </c>
      <c r="C37" s="10">
        <v>2.86</v>
      </c>
      <c r="D37" s="62">
        <v>2</v>
      </c>
      <c r="E37">
        <v>0.78</v>
      </c>
      <c r="F37" s="98" t="s">
        <v>251</v>
      </c>
      <c r="G37" s="128">
        <v>5</v>
      </c>
      <c r="H37" s="3">
        <v>0.1</v>
      </c>
      <c r="I37" s="11">
        <v>1</v>
      </c>
      <c r="J37" t="s">
        <v>250</v>
      </c>
      <c r="K37" s="15" t="s">
        <v>251</v>
      </c>
      <c r="L37" s="1" t="s">
        <v>260</v>
      </c>
      <c r="M37">
        <v>1</v>
      </c>
      <c r="S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f t="shared" si="5"/>
        <v>1</v>
      </c>
      <c r="AI37">
        <v>1</v>
      </c>
      <c r="BQ37" t="str">
        <f t="shared" si="2"/>
        <v>P036</v>
      </c>
    </row>
    <row r="38" spans="1:69" ht="12.75">
      <c r="A38" s="1" t="s">
        <v>223</v>
      </c>
      <c r="B38" s="4">
        <v>20220040200051</v>
      </c>
      <c r="C38" s="18">
        <v>0.59</v>
      </c>
      <c r="D38" s="67">
        <v>1</v>
      </c>
      <c r="E38" s="14">
        <v>0.63</v>
      </c>
      <c r="F38" s="97" t="s">
        <v>251</v>
      </c>
      <c r="G38" s="128">
        <v>3</v>
      </c>
      <c r="H38">
        <v>3</v>
      </c>
      <c r="I38" s="11">
        <v>1</v>
      </c>
      <c r="J38" t="s">
        <v>250</v>
      </c>
      <c r="K38" s="15" t="s">
        <v>251</v>
      </c>
      <c r="L38" t="s">
        <v>260</v>
      </c>
      <c r="M38">
        <v>1</v>
      </c>
      <c r="W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f t="shared" si="5"/>
        <v>1</v>
      </c>
      <c r="AR38">
        <v>1</v>
      </c>
      <c r="BQ38" t="str">
        <f t="shared" si="2"/>
        <v>P037</v>
      </c>
    </row>
    <row r="39" spans="1:69" ht="12.75">
      <c r="A39" s="1" t="s">
        <v>224</v>
      </c>
      <c r="B39" s="4">
        <v>20220040200033</v>
      </c>
      <c r="C39" s="18">
        <v>0.61</v>
      </c>
      <c r="D39" s="67">
        <v>1</v>
      </c>
      <c r="E39">
        <v>0.57</v>
      </c>
      <c r="F39" s="98" t="s">
        <v>250</v>
      </c>
      <c r="G39" s="128">
        <v>4</v>
      </c>
      <c r="H39" s="3">
        <v>0.1</v>
      </c>
      <c r="I39" s="11">
        <v>1</v>
      </c>
      <c r="J39" t="s">
        <v>250</v>
      </c>
      <c r="K39" s="15" t="s">
        <v>251</v>
      </c>
      <c r="L39" t="s">
        <v>260</v>
      </c>
      <c r="M39">
        <v>1</v>
      </c>
      <c r="R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f t="shared" si="5"/>
        <v>1</v>
      </c>
      <c r="BQ39" t="str">
        <f t="shared" si="2"/>
        <v>P038</v>
      </c>
    </row>
    <row r="40" spans="1:69" ht="12.75">
      <c r="A40" s="1" t="s">
        <v>225</v>
      </c>
      <c r="B40" s="4">
        <v>20220040200061</v>
      </c>
      <c r="C40" s="18">
        <v>0.49</v>
      </c>
      <c r="D40" s="67">
        <v>1</v>
      </c>
      <c r="E40" s="14">
        <v>0.56</v>
      </c>
      <c r="F40" s="97" t="s">
        <v>250</v>
      </c>
      <c r="G40" s="128">
        <v>1</v>
      </c>
      <c r="H40" s="3">
        <v>0.1</v>
      </c>
      <c r="I40" s="11">
        <v>1</v>
      </c>
      <c r="J40" t="s">
        <v>250</v>
      </c>
      <c r="K40" s="15" t="s">
        <v>251</v>
      </c>
      <c r="L40" t="s">
        <v>260</v>
      </c>
      <c r="M40">
        <v>1</v>
      </c>
      <c r="W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f t="shared" si="5"/>
        <v>1</v>
      </c>
      <c r="AR40">
        <v>1</v>
      </c>
      <c r="BQ40" t="str">
        <f t="shared" si="2"/>
        <v>P039</v>
      </c>
    </row>
    <row r="41" spans="1:69" ht="12.75">
      <c r="A41" s="1" t="s">
        <v>226</v>
      </c>
      <c r="B41" s="4">
        <v>20220040200034</v>
      </c>
      <c r="C41" s="18">
        <v>0.51</v>
      </c>
      <c r="D41" s="67"/>
      <c r="E41">
        <v>0.53</v>
      </c>
      <c r="F41" s="98" t="s">
        <v>250</v>
      </c>
      <c r="G41" s="128">
        <v>11</v>
      </c>
      <c r="H41" s="3">
        <v>3</v>
      </c>
      <c r="I41" s="11">
        <v>1</v>
      </c>
      <c r="J41" t="s">
        <v>250</v>
      </c>
      <c r="K41" s="15" t="s">
        <v>251</v>
      </c>
      <c r="L41" t="s">
        <v>260</v>
      </c>
      <c r="M41">
        <v>1</v>
      </c>
      <c r="R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f t="shared" si="5"/>
        <v>1</v>
      </c>
      <c r="BQ41" t="str">
        <f t="shared" si="2"/>
        <v>P040</v>
      </c>
    </row>
    <row r="42" spans="1:69" ht="169.5" customHeight="1">
      <c r="A42" s="7" t="s">
        <v>179</v>
      </c>
      <c r="B42" s="7" t="s">
        <v>240</v>
      </c>
      <c r="C42" s="8" t="s">
        <v>277</v>
      </c>
      <c r="D42" s="60" t="s">
        <v>178</v>
      </c>
      <c r="E42" s="6" t="s">
        <v>278</v>
      </c>
      <c r="F42" s="8" t="s">
        <v>252</v>
      </c>
      <c r="G42" s="8" t="str">
        <f>G1</f>
        <v>No. rebonded</v>
      </c>
      <c r="H42" s="6" t="s">
        <v>241</v>
      </c>
      <c r="I42" s="8" t="s">
        <v>242</v>
      </c>
      <c r="J42" s="6" t="s">
        <v>243</v>
      </c>
      <c r="K42" s="6" t="s">
        <v>244</v>
      </c>
      <c r="L42" s="9" t="s">
        <v>180</v>
      </c>
      <c r="M42" s="6" t="s">
        <v>245</v>
      </c>
      <c r="N42" s="6" t="s">
        <v>246</v>
      </c>
      <c r="O42" s="6" t="s">
        <v>247</v>
      </c>
      <c r="P42" s="6" t="s">
        <v>229</v>
      </c>
      <c r="Q42" s="6" t="s">
        <v>248</v>
      </c>
      <c r="R42" s="6" t="s">
        <v>374</v>
      </c>
      <c r="S42" s="6" t="s">
        <v>375</v>
      </c>
      <c r="T42" s="6" t="s">
        <v>376</v>
      </c>
      <c r="U42" s="6" t="s">
        <v>377</v>
      </c>
      <c r="V42" s="6" t="s">
        <v>378</v>
      </c>
      <c r="W42" s="6" t="s">
        <v>379</v>
      </c>
      <c r="X42" s="6" t="s">
        <v>380</v>
      </c>
      <c r="Y42" s="6" t="s">
        <v>381</v>
      </c>
      <c r="Z42" s="6" t="s">
        <v>382</v>
      </c>
      <c r="AA42" s="6" t="str">
        <f>AA1</f>
        <v>Started SB's</v>
      </c>
      <c r="AB42" s="6" t="str">
        <f aca="true" t="shared" si="6" ref="AB42:AG42">AB1</f>
        <v>SB's Sent for Classification</v>
      </c>
      <c r="AC42" s="6" t="str">
        <f t="shared" si="6"/>
        <v>SB's classified</v>
      </c>
      <c r="AD42" s="6" t="str">
        <f t="shared" si="6"/>
        <v>Started hybrid mounted</v>
      </c>
      <c r="AE42" s="6" t="str">
        <f t="shared" si="6"/>
        <v>Started wire bonding</v>
      </c>
      <c r="AF42" s="6" t="str">
        <f t="shared" si="6"/>
        <v>Modules sent for classification</v>
      </c>
      <c r="AG42" s="6" t="str">
        <f t="shared" si="6"/>
        <v>QA completed</v>
      </c>
      <c r="AH42" s="6" t="s">
        <v>388</v>
      </c>
      <c r="AI42" s="6" t="s">
        <v>389</v>
      </c>
      <c r="AJ42" s="6" t="s">
        <v>390</v>
      </c>
      <c r="AK42" s="6" t="s">
        <v>391</v>
      </c>
      <c r="AL42" s="6" t="s">
        <v>392</v>
      </c>
      <c r="AM42" s="6" t="s">
        <v>393</v>
      </c>
      <c r="AN42" s="6" t="s">
        <v>394</v>
      </c>
      <c r="AO42" s="48" t="s">
        <v>141</v>
      </c>
      <c r="AP42" s="48" t="str">
        <f>AP83</f>
        <v>Hold SB Others</v>
      </c>
      <c r="AQ42" s="48" t="str">
        <f aca="true" t="shared" si="7" ref="AQ42:BP42">AQ83</f>
        <v>Holde Module out of Pass Limit</v>
      </c>
      <c r="AR42" s="48" t="str">
        <f t="shared" si="7"/>
        <v>Hold I(500V)&gt;4uA W/O MD&lt;350V</v>
      </c>
      <c r="AS42" s="48" t="str">
        <f t="shared" si="7"/>
        <v>Hold MD&lt;350V</v>
      </c>
      <c r="AT42" s="48" t="str">
        <f t="shared" si="7"/>
        <v>Hold Abnormally long current decay, &gt;1hr</v>
      </c>
      <c r="AU42" s="48" t="str">
        <f t="shared" si="7"/>
        <v>Hold Lost ch. &gt;7/side, &gt;15/total</v>
      </c>
      <c r="AV42" s="48" t="str">
        <f t="shared" si="7"/>
        <v>Hold Bad s-curves &gt;0.3fC (th^2&gt;0.1fC^2)</v>
      </c>
      <c r="AW42" s="48" t="str">
        <f t="shared" si="7"/>
        <v>Hold Others</v>
      </c>
      <c r="AX42" s="48" t="str">
        <f t="shared" si="7"/>
        <v>replacing ASIC</v>
      </c>
      <c r="AY42" s="48" t="str">
        <f t="shared" si="7"/>
        <v>replacing PA</v>
      </c>
      <c r="AZ42" s="48" t="str">
        <f t="shared" si="7"/>
        <v>rebonding wires</v>
      </c>
      <c r="BA42" s="48" t="str">
        <f t="shared" si="7"/>
        <v>replacing hybrid</v>
      </c>
      <c r="BB42" s="48" t="str">
        <f t="shared" si="7"/>
        <v>replacing connector</v>
      </c>
      <c r="BC42" s="48" t="str">
        <f>BC1</f>
        <v>replacing further visual inspe</v>
      </c>
      <c r="BD42" s="48" t="str">
        <f>BD1</f>
        <v>replacing cleaning</v>
      </c>
      <c r="BE42" s="48" t="str">
        <f t="shared" si="7"/>
        <v>replacing others</v>
      </c>
      <c r="BF42" s="129" t="str">
        <f t="shared" si="7"/>
        <v>SB Fail sensor damaged</v>
      </c>
      <c r="BG42" s="129" t="str">
        <f t="shared" si="7"/>
        <v>SB Fail BB damaged</v>
      </c>
      <c r="BH42" s="129" t="str">
        <f t="shared" si="7"/>
        <v>SB Gross mechanical error</v>
      </c>
      <c r="BI42" s="129" t="str">
        <f t="shared" si="7"/>
        <v>SB Others</v>
      </c>
      <c r="BJ42" s="129" t="str">
        <f t="shared" si="7"/>
        <v>Module sensor damaged</v>
      </c>
      <c r="BK42" s="129" t="str">
        <f t="shared" si="7"/>
        <v>Module BB damaged</v>
      </c>
      <c r="BL42" s="129" t="str">
        <f t="shared" si="7"/>
        <v>Module gross mech error</v>
      </c>
      <c r="BM42" s="129" t="str">
        <f t="shared" si="7"/>
        <v>Module abnormal leakage I</v>
      </c>
      <c r="BN42" s="129" t="str">
        <f t="shared" si="7"/>
        <v>Module too many bad channels</v>
      </c>
      <c r="BO42" s="129" t="str">
        <f t="shared" si="7"/>
        <v>Module ASICs nonreplaceable</v>
      </c>
      <c r="BP42" s="129" t="str">
        <f t="shared" si="7"/>
        <v>Module others</v>
      </c>
      <c r="BQ42" t="str">
        <f t="shared" si="2"/>
        <v>Module</v>
      </c>
    </row>
    <row r="43" spans="1:69" ht="12.75">
      <c r="A43" s="1" t="s">
        <v>227</v>
      </c>
      <c r="B43" s="4">
        <v>20220040200053</v>
      </c>
      <c r="C43" s="18">
        <v>0.43</v>
      </c>
      <c r="D43" s="67"/>
      <c r="E43" s="14">
        <v>0.44</v>
      </c>
      <c r="F43" s="97" t="s">
        <v>250</v>
      </c>
      <c r="G43" s="128">
        <v>1</v>
      </c>
      <c r="H43" s="3">
        <v>0.1</v>
      </c>
      <c r="I43" s="11">
        <v>1</v>
      </c>
      <c r="J43" t="s">
        <v>250</v>
      </c>
      <c r="K43" s="15" t="s">
        <v>251</v>
      </c>
      <c r="L43" t="s">
        <v>260</v>
      </c>
      <c r="M43">
        <v>1</v>
      </c>
      <c r="R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f aca="true" t="shared" si="8" ref="AG43:AG48">I43</f>
        <v>1</v>
      </c>
      <c r="BQ43" t="str">
        <f t="shared" si="2"/>
        <v>P041</v>
      </c>
    </row>
    <row r="44" spans="1:69" ht="12.75">
      <c r="A44" s="1" t="s">
        <v>230</v>
      </c>
      <c r="B44" s="4">
        <v>20220040200036</v>
      </c>
      <c r="C44" s="18">
        <v>0.41</v>
      </c>
      <c r="D44" s="67"/>
      <c r="E44">
        <v>0.47</v>
      </c>
      <c r="F44" s="98" t="s">
        <v>250</v>
      </c>
      <c r="G44" s="128">
        <v>0</v>
      </c>
      <c r="H44" s="3">
        <v>0.1</v>
      </c>
      <c r="I44" s="11">
        <v>1</v>
      </c>
      <c r="J44" t="s">
        <v>250</v>
      </c>
      <c r="K44" s="15" t="s">
        <v>250</v>
      </c>
      <c r="L44" t="s">
        <v>260</v>
      </c>
      <c r="M44">
        <v>1</v>
      </c>
      <c r="R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f t="shared" si="8"/>
        <v>1</v>
      </c>
      <c r="BQ44" t="str">
        <f t="shared" si="2"/>
        <v>P042</v>
      </c>
    </row>
    <row r="45" spans="1:69" ht="12.75">
      <c r="A45" s="33" t="s">
        <v>231</v>
      </c>
      <c r="B45" s="25">
        <v>20220040200048</v>
      </c>
      <c r="C45" s="35" t="s">
        <v>274</v>
      </c>
      <c r="D45" s="66"/>
      <c r="E45" s="27"/>
      <c r="F45" s="102"/>
      <c r="G45" s="135"/>
      <c r="H45" s="27"/>
      <c r="I45" s="27"/>
      <c r="J45" s="34"/>
      <c r="K45" s="34" t="s">
        <v>251</v>
      </c>
      <c r="L45" s="27"/>
      <c r="M45" s="27"/>
      <c r="N45" s="27"/>
      <c r="O45" s="27"/>
      <c r="P45" s="27">
        <v>1</v>
      </c>
      <c r="Y45">
        <v>1</v>
      </c>
      <c r="AA45">
        <v>1</v>
      </c>
      <c r="AB45">
        <v>1</v>
      </c>
      <c r="AC45">
        <v>1</v>
      </c>
      <c r="AG45">
        <f t="shared" si="8"/>
        <v>0</v>
      </c>
      <c r="BI45">
        <v>1</v>
      </c>
      <c r="BQ45" t="str">
        <f t="shared" si="2"/>
        <v>P043</v>
      </c>
    </row>
    <row r="46" spans="1:69" ht="12.75">
      <c r="A46" s="1" t="s">
        <v>232</v>
      </c>
      <c r="B46" s="4">
        <v>20220040200063</v>
      </c>
      <c r="C46" s="19">
        <v>0.5</v>
      </c>
      <c r="D46" s="69">
        <v>1</v>
      </c>
      <c r="E46">
        <v>0.57</v>
      </c>
      <c r="F46" s="98" t="s">
        <v>251</v>
      </c>
      <c r="G46" s="128">
        <v>3</v>
      </c>
      <c r="H46" s="3">
        <v>0.1</v>
      </c>
      <c r="I46" s="11">
        <v>1</v>
      </c>
      <c r="J46" t="s">
        <v>251</v>
      </c>
      <c r="K46" s="11" t="s">
        <v>251</v>
      </c>
      <c r="L46" s="12" t="s">
        <v>282</v>
      </c>
      <c r="M46">
        <v>1</v>
      </c>
      <c r="W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f t="shared" si="8"/>
        <v>1</v>
      </c>
      <c r="AR46">
        <v>1</v>
      </c>
      <c r="BQ46" t="str">
        <f t="shared" si="2"/>
        <v>P044</v>
      </c>
    </row>
    <row r="47" spans="1:69" ht="12.75">
      <c r="A47" s="43" t="s">
        <v>233</v>
      </c>
      <c r="B47" s="39">
        <v>20220040200055</v>
      </c>
      <c r="C47" s="45">
        <v>0.5</v>
      </c>
      <c r="D47" s="70"/>
      <c r="E47" s="127" t="s">
        <v>288</v>
      </c>
      <c r="F47" s="127"/>
      <c r="G47" s="136"/>
      <c r="H47" s="127"/>
      <c r="I47" s="41"/>
      <c r="J47" s="41"/>
      <c r="K47" s="42"/>
      <c r="L47" s="41" t="s">
        <v>260</v>
      </c>
      <c r="M47" s="41"/>
      <c r="N47" s="41"/>
      <c r="O47" s="41"/>
      <c r="P47" s="41"/>
      <c r="Q47" s="41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G47">
        <f t="shared" si="8"/>
        <v>0</v>
      </c>
      <c r="AZ47">
        <v>1</v>
      </c>
      <c r="BQ47" t="str">
        <f t="shared" si="2"/>
        <v>P045</v>
      </c>
    </row>
    <row r="48" spans="1:69" ht="12.75">
      <c r="A48" s="1" t="s">
        <v>234</v>
      </c>
      <c r="B48" s="4">
        <v>20220040200062</v>
      </c>
      <c r="C48" s="19">
        <v>0.46</v>
      </c>
      <c r="D48" s="69"/>
      <c r="E48">
        <v>0.46</v>
      </c>
      <c r="F48" s="98" t="s">
        <v>250</v>
      </c>
      <c r="G48" s="128">
        <v>0</v>
      </c>
      <c r="H48" s="22">
        <v>1</v>
      </c>
      <c r="I48" s="11">
        <v>1</v>
      </c>
      <c r="J48" t="s">
        <v>250</v>
      </c>
      <c r="K48" s="11" t="s">
        <v>251</v>
      </c>
      <c r="L48" t="s">
        <v>260</v>
      </c>
      <c r="M48">
        <v>1</v>
      </c>
      <c r="R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f t="shared" si="8"/>
        <v>1</v>
      </c>
      <c r="BQ48" t="str">
        <f t="shared" si="2"/>
        <v>P046</v>
      </c>
    </row>
    <row r="49" spans="1:69" ht="12.75">
      <c r="A49" s="1" t="s">
        <v>235</v>
      </c>
      <c r="B49" s="4">
        <v>20220040200065</v>
      </c>
      <c r="C49" s="19">
        <v>0.46</v>
      </c>
      <c r="D49" s="69"/>
      <c r="E49">
        <v>0.49</v>
      </c>
      <c r="F49" s="98" t="s">
        <v>250</v>
      </c>
      <c r="G49" s="128">
        <v>1</v>
      </c>
      <c r="H49">
        <v>1</v>
      </c>
      <c r="I49" s="11">
        <v>1</v>
      </c>
      <c r="J49" t="s">
        <v>250</v>
      </c>
      <c r="K49" s="11" t="s">
        <v>251</v>
      </c>
      <c r="L49" t="s">
        <v>260</v>
      </c>
      <c r="M49">
        <v>1</v>
      </c>
      <c r="R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f aca="true" t="shared" si="9" ref="AG49:AG59">I49</f>
        <v>1</v>
      </c>
      <c r="BQ49" t="str">
        <f t="shared" si="2"/>
        <v>P047</v>
      </c>
    </row>
    <row r="50" spans="1:69" ht="12.75">
      <c r="A50" s="1" t="s">
        <v>236</v>
      </c>
      <c r="B50" s="4">
        <v>20220040200070</v>
      </c>
      <c r="C50" s="19">
        <v>0.44</v>
      </c>
      <c r="D50" s="69"/>
      <c r="E50">
        <v>0.46</v>
      </c>
      <c r="F50" s="98" t="s">
        <v>250</v>
      </c>
      <c r="G50" s="128">
        <v>4</v>
      </c>
      <c r="H50">
        <v>2</v>
      </c>
      <c r="I50" s="11">
        <v>1</v>
      </c>
      <c r="J50" t="s">
        <v>250</v>
      </c>
      <c r="K50" s="11" t="s">
        <v>251</v>
      </c>
      <c r="L50" t="s">
        <v>260</v>
      </c>
      <c r="M50">
        <v>1</v>
      </c>
      <c r="S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f t="shared" si="9"/>
        <v>1</v>
      </c>
      <c r="AL50">
        <v>1</v>
      </c>
      <c r="BQ50" t="str">
        <f t="shared" si="2"/>
        <v>P048</v>
      </c>
    </row>
    <row r="51" spans="1:69" ht="12.75">
      <c r="A51" s="43" t="s">
        <v>237</v>
      </c>
      <c r="B51" s="39">
        <v>20220040200013</v>
      </c>
      <c r="C51" s="45">
        <v>0.45</v>
      </c>
      <c r="D51" s="70"/>
      <c r="E51" s="46">
        <v>0.80571999</v>
      </c>
      <c r="F51" s="103" t="s">
        <v>251</v>
      </c>
      <c r="G51" s="134">
        <v>2</v>
      </c>
      <c r="H51" s="41">
        <v>3</v>
      </c>
      <c r="I51" s="41">
        <v>1</v>
      </c>
      <c r="J51" s="41" t="s">
        <v>250</v>
      </c>
      <c r="K51" s="42" t="s">
        <v>251</v>
      </c>
      <c r="L51" s="44" t="s">
        <v>289</v>
      </c>
      <c r="M51" s="41"/>
      <c r="N51" s="41"/>
      <c r="O51" s="41">
        <v>1</v>
      </c>
      <c r="P51" s="53"/>
      <c r="Q51" s="53"/>
      <c r="W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9"/>
        <v>1</v>
      </c>
      <c r="AW51">
        <v>1</v>
      </c>
      <c r="BQ51" t="str">
        <f t="shared" si="2"/>
        <v>P049</v>
      </c>
    </row>
    <row r="52" spans="1:69" ht="12.75">
      <c r="A52" s="1" t="s">
        <v>238</v>
      </c>
      <c r="B52" s="4">
        <v>20220040200072</v>
      </c>
      <c r="C52" s="19">
        <v>0.49</v>
      </c>
      <c r="D52" s="69"/>
      <c r="E52" s="14">
        <v>0.52732997</v>
      </c>
      <c r="F52" s="97" t="s">
        <v>250</v>
      </c>
      <c r="G52" s="128">
        <v>4</v>
      </c>
      <c r="H52">
        <v>3</v>
      </c>
      <c r="I52" s="11">
        <v>1</v>
      </c>
      <c r="J52" t="s">
        <v>250</v>
      </c>
      <c r="K52" s="11" t="s">
        <v>250</v>
      </c>
      <c r="L52" t="s">
        <v>260</v>
      </c>
      <c r="M52">
        <v>1</v>
      </c>
      <c r="R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f t="shared" si="9"/>
        <v>1</v>
      </c>
      <c r="BQ52" t="str">
        <f t="shared" si="2"/>
        <v>P050</v>
      </c>
    </row>
    <row r="53" spans="1:69" ht="12.75">
      <c r="A53" s="1" t="s">
        <v>239</v>
      </c>
      <c r="B53" s="4">
        <v>20220040200026</v>
      </c>
      <c r="C53" s="19">
        <v>0.48</v>
      </c>
      <c r="D53" s="69"/>
      <c r="E53" s="14">
        <v>0.51430999</v>
      </c>
      <c r="F53" s="97" t="s">
        <v>250</v>
      </c>
      <c r="G53" s="128">
        <v>6</v>
      </c>
      <c r="H53">
        <v>3</v>
      </c>
      <c r="I53" s="11">
        <v>1</v>
      </c>
      <c r="J53" t="s">
        <v>250</v>
      </c>
      <c r="K53" s="11" t="s">
        <v>250</v>
      </c>
      <c r="L53" s="12" t="s">
        <v>321</v>
      </c>
      <c r="N53">
        <v>1</v>
      </c>
      <c r="U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f t="shared" si="9"/>
        <v>1</v>
      </c>
      <c r="AM53">
        <v>1</v>
      </c>
      <c r="BQ53" t="str">
        <f t="shared" si="2"/>
        <v>P051</v>
      </c>
    </row>
    <row r="54" spans="1:69" ht="12.75">
      <c r="A54" s="1" t="s">
        <v>279</v>
      </c>
      <c r="B54" s="4">
        <v>20220040200057</v>
      </c>
      <c r="C54" s="19">
        <v>0.35</v>
      </c>
      <c r="D54" s="69"/>
      <c r="E54" s="14">
        <v>0.67817001</v>
      </c>
      <c r="F54" s="97" t="s">
        <v>251</v>
      </c>
      <c r="G54" s="128">
        <v>7</v>
      </c>
      <c r="H54">
        <v>8</v>
      </c>
      <c r="I54" s="11">
        <v>1</v>
      </c>
      <c r="J54" t="s">
        <v>250</v>
      </c>
      <c r="K54" s="11" t="s">
        <v>250</v>
      </c>
      <c r="L54" t="s">
        <v>331</v>
      </c>
      <c r="M54">
        <v>1</v>
      </c>
      <c r="R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f t="shared" si="9"/>
        <v>1</v>
      </c>
      <c r="BQ54" t="str">
        <f t="shared" si="2"/>
        <v>P052</v>
      </c>
    </row>
    <row r="55" spans="1:69" ht="12.75">
      <c r="A55" s="1" t="s">
        <v>280</v>
      </c>
      <c r="B55" s="4">
        <v>20220040200071</v>
      </c>
      <c r="C55" s="19">
        <v>0.37</v>
      </c>
      <c r="D55" s="69"/>
      <c r="E55" s="14">
        <v>0.39816999</v>
      </c>
      <c r="F55" s="97" t="s">
        <v>250</v>
      </c>
      <c r="G55" s="128">
        <v>0</v>
      </c>
      <c r="H55" s="3">
        <v>0.1</v>
      </c>
      <c r="I55" s="11">
        <v>1</v>
      </c>
      <c r="J55" t="s">
        <v>250</v>
      </c>
      <c r="K55" s="11" t="s">
        <v>251</v>
      </c>
      <c r="L55" t="s">
        <v>260</v>
      </c>
      <c r="M55">
        <v>1</v>
      </c>
      <c r="S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f t="shared" si="9"/>
        <v>1</v>
      </c>
      <c r="AL55">
        <v>1</v>
      </c>
      <c r="BQ55" t="str">
        <f t="shared" si="2"/>
        <v>P053</v>
      </c>
    </row>
    <row r="56" spans="1:69" ht="12.75">
      <c r="A56" s="1" t="s">
        <v>281</v>
      </c>
      <c r="B56" s="4">
        <v>20220040200075</v>
      </c>
      <c r="C56" s="19">
        <v>0.4</v>
      </c>
      <c r="D56" s="69"/>
      <c r="E56" s="14">
        <v>0.83</v>
      </c>
      <c r="F56" s="97" t="s">
        <v>251</v>
      </c>
      <c r="G56" s="128">
        <v>0</v>
      </c>
      <c r="H56">
        <v>3</v>
      </c>
      <c r="I56" s="11">
        <v>1</v>
      </c>
      <c r="J56" t="s">
        <v>250</v>
      </c>
      <c r="K56" s="11" t="s">
        <v>251</v>
      </c>
      <c r="L56" s="12" t="s">
        <v>322</v>
      </c>
      <c r="N56">
        <v>1</v>
      </c>
      <c r="U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f t="shared" si="9"/>
        <v>1</v>
      </c>
      <c r="AM56">
        <v>1</v>
      </c>
      <c r="BQ56" t="str">
        <f t="shared" si="2"/>
        <v>P054</v>
      </c>
    </row>
    <row r="57" spans="1:69" ht="12.75">
      <c r="A57" s="1" t="s">
        <v>284</v>
      </c>
      <c r="B57" s="4">
        <v>20220040200074</v>
      </c>
      <c r="C57" s="19">
        <v>0.4</v>
      </c>
      <c r="D57" s="69">
        <v>2</v>
      </c>
      <c r="E57" s="14">
        <v>0.52259003</v>
      </c>
      <c r="F57" s="97" t="s">
        <v>250</v>
      </c>
      <c r="G57" s="128">
        <v>0</v>
      </c>
      <c r="H57">
        <v>5</v>
      </c>
      <c r="I57" s="11">
        <v>1</v>
      </c>
      <c r="J57" t="s">
        <v>250</v>
      </c>
      <c r="K57" s="11" t="s">
        <v>251</v>
      </c>
      <c r="L57" t="s">
        <v>260</v>
      </c>
      <c r="M57">
        <v>1</v>
      </c>
      <c r="R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f t="shared" si="9"/>
        <v>1</v>
      </c>
      <c r="BQ57" t="str">
        <f t="shared" si="2"/>
        <v>P055</v>
      </c>
    </row>
    <row r="58" spans="1:69" ht="12.75">
      <c r="A58" s="1" t="s">
        <v>285</v>
      </c>
      <c r="B58" s="4">
        <v>20220040200076</v>
      </c>
      <c r="C58" s="19">
        <v>0.36</v>
      </c>
      <c r="D58" s="69"/>
      <c r="E58" s="17">
        <v>2.7358999</v>
      </c>
      <c r="F58" s="104" t="s">
        <v>251</v>
      </c>
      <c r="G58" s="107">
        <v>15</v>
      </c>
      <c r="H58">
        <v>7</v>
      </c>
      <c r="I58" s="11">
        <v>1</v>
      </c>
      <c r="J58" t="s">
        <v>250</v>
      </c>
      <c r="K58" s="11" t="s">
        <v>251</v>
      </c>
      <c r="L58" t="s">
        <v>260</v>
      </c>
      <c r="M58">
        <v>1</v>
      </c>
      <c r="R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f t="shared" si="9"/>
        <v>1</v>
      </c>
      <c r="BQ58" t="str">
        <f t="shared" si="2"/>
        <v>P056</v>
      </c>
    </row>
    <row r="59" spans="1:69" ht="12.75">
      <c r="A59" s="1" t="s">
        <v>287</v>
      </c>
      <c r="B59" s="4">
        <v>20220040200080</v>
      </c>
      <c r="C59" s="19">
        <v>0.41</v>
      </c>
      <c r="D59" s="69">
        <v>1</v>
      </c>
      <c r="E59" s="17">
        <v>1.4</v>
      </c>
      <c r="F59" s="104" t="s">
        <v>251</v>
      </c>
      <c r="G59" s="107">
        <v>12</v>
      </c>
      <c r="H59">
        <v>3</v>
      </c>
      <c r="I59" s="11">
        <v>1</v>
      </c>
      <c r="J59" t="s">
        <v>250</v>
      </c>
      <c r="K59" s="11" t="s">
        <v>251</v>
      </c>
      <c r="L59" t="s">
        <v>260</v>
      </c>
      <c r="M59">
        <v>1</v>
      </c>
      <c r="R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f t="shared" si="9"/>
        <v>1</v>
      </c>
      <c r="BQ59" t="str">
        <f t="shared" si="2"/>
        <v>P057</v>
      </c>
    </row>
    <row r="60" spans="1:69" ht="12.75">
      <c r="A60" s="33" t="s">
        <v>286</v>
      </c>
      <c r="B60" s="34" t="s">
        <v>329</v>
      </c>
      <c r="C60" s="35" t="s">
        <v>274</v>
      </c>
      <c r="D60" s="66">
        <v>2</v>
      </c>
      <c r="E60" s="27"/>
      <c r="F60" s="102"/>
      <c r="G60" s="135"/>
      <c r="H60" s="27"/>
      <c r="I60" s="27"/>
      <c r="J60" s="27"/>
      <c r="K60" s="28" t="s">
        <v>250</v>
      </c>
      <c r="L60" s="27" t="s">
        <v>260</v>
      </c>
      <c r="M60" s="27"/>
      <c r="N60" s="27"/>
      <c r="O60" s="27"/>
      <c r="P60" s="27">
        <v>1</v>
      </c>
      <c r="X60">
        <v>1</v>
      </c>
      <c r="AA60">
        <v>1</v>
      </c>
      <c r="AB60">
        <v>1</v>
      </c>
      <c r="AC60">
        <v>1</v>
      </c>
      <c r="AG60">
        <f aca="true" t="shared" si="10" ref="AG60:AG82">I60</f>
        <v>0</v>
      </c>
      <c r="BI60">
        <v>1</v>
      </c>
      <c r="BQ60" t="str">
        <f t="shared" si="2"/>
        <v>P058</v>
      </c>
    </row>
    <row r="61" spans="1:69" ht="12.75">
      <c r="A61" s="1" t="s">
        <v>290</v>
      </c>
      <c r="B61" s="4">
        <v>20220040200077</v>
      </c>
      <c r="C61" s="14">
        <v>0.35581</v>
      </c>
      <c r="E61" s="14">
        <v>0.66705002</v>
      </c>
      <c r="F61" s="97" t="s">
        <v>251</v>
      </c>
      <c r="G61" s="128">
        <v>3</v>
      </c>
      <c r="H61">
        <v>4</v>
      </c>
      <c r="I61" s="11">
        <v>1</v>
      </c>
      <c r="K61" s="11" t="s">
        <v>250</v>
      </c>
      <c r="L61" s="5" t="s">
        <v>348</v>
      </c>
      <c r="N61">
        <v>1</v>
      </c>
      <c r="U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f t="shared" si="10"/>
        <v>1</v>
      </c>
      <c r="AM61">
        <v>1</v>
      </c>
      <c r="BQ61" t="str">
        <f t="shared" si="2"/>
        <v>P059</v>
      </c>
    </row>
    <row r="62" spans="1:69" ht="12.75">
      <c r="A62" s="1" t="s">
        <v>291</v>
      </c>
      <c r="B62" s="4">
        <v>20220040200078</v>
      </c>
      <c r="C62" s="14">
        <v>0.425061</v>
      </c>
      <c r="E62" s="14">
        <v>0.53241001</v>
      </c>
      <c r="F62" s="97" t="s">
        <v>251</v>
      </c>
      <c r="G62" s="128">
        <v>7</v>
      </c>
      <c r="H62">
        <v>2</v>
      </c>
      <c r="I62" s="11">
        <v>1</v>
      </c>
      <c r="K62" s="11" t="s">
        <v>250</v>
      </c>
      <c r="L62" s="5" t="s">
        <v>357</v>
      </c>
      <c r="N62">
        <v>1</v>
      </c>
      <c r="T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f t="shared" si="10"/>
        <v>1</v>
      </c>
      <c r="BQ62" t="str">
        <f t="shared" si="2"/>
        <v>P060</v>
      </c>
    </row>
    <row r="63" spans="1:69" ht="12.75">
      <c r="A63" s="1" t="s">
        <v>292</v>
      </c>
      <c r="B63" s="4">
        <v>20220040200082</v>
      </c>
      <c r="C63" s="14">
        <v>0.339053</v>
      </c>
      <c r="E63" s="14">
        <v>0.44116999</v>
      </c>
      <c r="F63" s="97"/>
      <c r="G63" s="128">
        <v>9</v>
      </c>
      <c r="H63">
        <v>1</v>
      </c>
      <c r="I63" s="11">
        <v>1</v>
      </c>
      <c r="K63" s="11" t="s">
        <v>251</v>
      </c>
      <c r="L63" s="12" t="s">
        <v>349</v>
      </c>
      <c r="N63">
        <v>1</v>
      </c>
      <c r="U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f t="shared" si="10"/>
        <v>1</v>
      </c>
      <c r="AM63">
        <v>1</v>
      </c>
      <c r="BQ63" t="str">
        <f t="shared" si="2"/>
        <v>P061</v>
      </c>
    </row>
    <row r="64" spans="1:69" ht="12.75">
      <c r="A64" s="1" t="s">
        <v>294</v>
      </c>
      <c r="B64" s="4">
        <v>20220040200079</v>
      </c>
      <c r="C64" s="14">
        <v>0.39155</v>
      </c>
      <c r="E64" s="14">
        <v>0.86857</v>
      </c>
      <c r="F64" s="97"/>
      <c r="G64" s="128">
        <v>1</v>
      </c>
      <c r="H64">
        <v>3</v>
      </c>
      <c r="I64" s="11">
        <v>1</v>
      </c>
      <c r="K64" s="11" t="s">
        <v>250</v>
      </c>
      <c r="L64" s="1" t="s">
        <v>260</v>
      </c>
      <c r="M64">
        <v>1</v>
      </c>
      <c r="W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f t="shared" si="10"/>
        <v>1</v>
      </c>
      <c r="AR64">
        <v>1</v>
      </c>
      <c r="BQ64" t="str">
        <f t="shared" si="2"/>
        <v>P062</v>
      </c>
    </row>
    <row r="65" spans="1:69" ht="12.75">
      <c r="A65" s="33" t="s">
        <v>295</v>
      </c>
      <c r="B65" s="25">
        <v>20220040200081</v>
      </c>
      <c r="C65" s="26">
        <v>0.355363</v>
      </c>
      <c r="D65" s="65"/>
      <c r="E65" s="31">
        <v>118.62300016</v>
      </c>
      <c r="F65" s="105"/>
      <c r="G65" s="105"/>
      <c r="H65" s="27">
        <v>2</v>
      </c>
      <c r="I65" s="27"/>
      <c r="J65" s="27"/>
      <c r="K65" s="28" t="s">
        <v>250</v>
      </c>
      <c r="L65" s="30" t="s">
        <v>307</v>
      </c>
      <c r="M65" s="27"/>
      <c r="N65" s="27"/>
      <c r="O65" s="27">
        <v>1</v>
      </c>
      <c r="W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f t="shared" si="10"/>
        <v>0</v>
      </c>
      <c r="AS65">
        <v>1</v>
      </c>
      <c r="BQ65" t="str">
        <f t="shared" si="2"/>
        <v>P063</v>
      </c>
    </row>
    <row r="66" spans="1:69" ht="12.75">
      <c r="A66" s="1" t="s">
        <v>296</v>
      </c>
      <c r="B66" s="4">
        <v>20220040200083</v>
      </c>
      <c r="C66" s="14">
        <v>0.402581</v>
      </c>
      <c r="E66" s="14">
        <v>0.40505</v>
      </c>
      <c r="F66" s="97" t="s">
        <v>250</v>
      </c>
      <c r="G66" s="128">
        <v>4</v>
      </c>
      <c r="H66">
        <v>2</v>
      </c>
      <c r="I66" s="11">
        <v>1</v>
      </c>
      <c r="K66" s="11" t="s">
        <v>251</v>
      </c>
      <c r="L66" s="5" t="s">
        <v>289</v>
      </c>
      <c r="N66">
        <v>1</v>
      </c>
      <c r="T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f t="shared" si="10"/>
        <v>1</v>
      </c>
      <c r="BQ66" t="str">
        <f t="shared" si="2"/>
        <v>P064</v>
      </c>
    </row>
    <row r="67" spans="1:69" ht="12.75">
      <c r="A67" s="1" t="s">
        <v>297</v>
      </c>
      <c r="B67" s="4">
        <v>20220040200089</v>
      </c>
      <c r="C67" s="14">
        <v>0.438359</v>
      </c>
      <c r="E67" s="14">
        <v>0.59147999</v>
      </c>
      <c r="F67" s="97"/>
      <c r="G67" s="128">
        <v>3</v>
      </c>
      <c r="H67">
        <v>7</v>
      </c>
      <c r="I67" s="11">
        <v>1</v>
      </c>
      <c r="K67" s="11" t="s">
        <v>251</v>
      </c>
      <c r="L67" s="1" t="s">
        <v>260</v>
      </c>
      <c r="M67">
        <v>1</v>
      </c>
      <c r="S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f t="shared" si="10"/>
        <v>1</v>
      </c>
      <c r="AL67">
        <v>1</v>
      </c>
      <c r="BQ67" t="str">
        <f aca="true" t="shared" si="11" ref="BQ67:BQ182">A67</f>
        <v>P065</v>
      </c>
    </row>
    <row r="68" spans="1:69" ht="12.75">
      <c r="A68" s="33" t="s">
        <v>298</v>
      </c>
      <c r="B68" s="27" t="s">
        <v>228</v>
      </c>
      <c r="C68" s="26">
        <v>0.42935199</v>
      </c>
      <c r="D68" s="65"/>
      <c r="E68" s="26"/>
      <c r="F68" s="106"/>
      <c r="G68" s="135"/>
      <c r="H68" s="27"/>
      <c r="I68" s="27"/>
      <c r="J68" s="27"/>
      <c r="K68" s="28"/>
      <c r="L68" s="30" t="s">
        <v>306</v>
      </c>
      <c r="M68" s="27"/>
      <c r="N68" s="27"/>
      <c r="O68" s="27">
        <v>1</v>
      </c>
      <c r="V68">
        <v>1</v>
      </c>
      <c r="AA68">
        <v>1</v>
      </c>
      <c r="AB68">
        <v>1</v>
      </c>
      <c r="AC68">
        <v>1</v>
      </c>
      <c r="AG68">
        <f t="shared" si="10"/>
        <v>0</v>
      </c>
      <c r="AO68">
        <v>1</v>
      </c>
      <c r="BQ68" t="str">
        <f t="shared" si="11"/>
        <v>P066</v>
      </c>
    </row>
    <row r="69" spans="1:69" ht="12.75">
      <c r="A69" s="1" t="s">
        <v>299</v>
      </c>
      <c r="B69" s="4">
        <v>20220040200095</v>
      </c>
      <c r="C69" s="14">
        <v>0.31228</v>
      </c>
      <c r="E69" s="24">
        <v>102.91000217</v>
      </c>
      <c r="F69" s="107"/>
      <c r="G69" s="107">
        <v>10</v>
      </c>
      <c r="H69">
        <v>4</v>
      </c>
      <c r="I69" s="11">
        <v>1</v>
      </c>
      <c r="K69" s="11" t="s">
        <v>250</v>
      </c>
      <c r="L69" s="1" t="s">
        <v>260</v>
      </c>
      <c r="M69">
        <v>1</v>
      </c>
      <c r="S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f t="shared" si="10"/>
        <v>1</v>
      </c>
      <c r="AI69">
        <v>1</v>
      </c>
      <c r="BQ69" t="str">
        <f t="shared" si="11"/>
        <v>P067</v>
      </c>
    </row>
    <row r="70" spans="1:69" ht="12.75">
      <c r="A70" s="1" t="s">
        <v>300</v>
      </c>
      <c r="B70" s="4">
        <v>20220040200084</v>
      </c>
      <c r="C70" s="14">
        <v>0.364081</v>
      </c>
      <c r="E70" s="14">
        <v>0.42177999</v>
      </c>
      <c r="F70" s="97"/>
      <c r="G70" s="128">
        <v>5</v>
      </c>
      <c r="H70">
        <v>1</v>
      </c>
      <c r="I70">
        <v>1</v>
      </c>
      <c r="K70" s="11" t="s">
        <v>251</v>
      </c>
      <c r="L70" s="12" t="s">
        <v>289</v>
      </c>
      <c r="N70">
        <v>1</v>
      </c>
      <c r="T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f t="shared" si="10"/>
        <v>1</v>
      </c>
      <c r="BQ70" t="str">
        <f t="shared" si="11"/>
        <v>P068</v>
      </c>
    </row>
    <row r="71" spans="1:69" ht="12.75">
      <c r="A71" s="1" t="s">
        <v>301</v>
      </c>
      <c r="B71" s="4">
        <v>20220040200129</v>
      </c>
      <c r="C71" s="14">
        <v>0.520232</v>
      </c>
      <c r="D71" s="3">
        <v>1</v>
      </c>
      <c r="E71" s="24">
        <v>157.04099496</v>
      </c>
      <c r="F71" s="107" t="s">
        <v>251</v>
      </c>
      <c r="G71" s="107">
        <v>2</v>
      </c>
      <c r="H71">
        <v>1</v>
      </c>
      <c r="I71" s="11">
        <v>1</v>
      </c>
      <c r="K71" s="11" t="s">
        <v>251</v>
      </c>
      <c r="L71" s="1" t="s">
        <v>260</v>
      </c>
      <c r="O71">
        <v>1</v>
      </c>
      <c r="W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f t="shared" si="10"/>
        <v>1</v>
      </c>
      <c r="AW71">
        <v>1</v>
      </c>
      <c r="BQ71" t="str">
        <f t="shared" si="11"/>
        <v>P069</v>
      </c>
    </row>
    <row r="72" spans="1:69" ht="12.75">
      <c r="A72" s="1" t="s">
        <v>302</v>
      </c>
      <c r="B72" s="4">
        <v>20220040200090</v>
      </c>
      <c r="C72" s="14">
        <v>0.49185101</v>
      </c>
      <c r="D72" s="3">
        <v>1</v>
      </c>
      <c r="E72" s="24">
        <v>63.33099736</v>
      </c>
      <c r="F72" s="107"/>
      <c r="G72" s="107">
        <v>8</v>
      </c>
      <c r="H72">
        <v>5</v>
      </c>
      <c r="I72">
        <v>1</v>
      </c>
      <c r="K72" s="11" t="s">
        <v>250</v>
      </c>
      <c r="L72" s="1" t="s">
        <v>260</v>
      </c>
      <c r="M72">
        <v>1</v>
      </c>
      <c r="R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f t="shared" si="10"/>
        <v>1</v>
      </c>
      <c r="BQ72" t="str">
        <f t="shared" si="11"/>
        <v>P070</v>
      </c>
    </row>
    <row r="73" spans="1:69" ht="12.75">
      <c r="A73" s="33" t="s">
        <v>303</v>
      </c>
      <c r="B73" s="25">
        <v>20220040200091</v>
      </c>
      <c r="C73" s="26">
        <v>0.43212</v>
      </c>
      <c r="D73" s="65">
        <v>2</v>
      </c>
      <c r="E73" s="26">
        <v>0.5</v>
      </c>
      <c r="F73" s="106"/>
      <c r="G73" s="135"/>
      <c r="H73" s="27">
        <v>3</v>
      </c>
      <c r="I73" s="27"/>
      <c r="J73" s="27"/>
      <c r="K73" s="28" t="s">
        <v>250</v>
      </c>
      <c r="L73" s="30" t="s">
        <v>363</v>
      </c>
      <c r="M73" s="27"/>
      <c r="N73" s="27"/>
      <c r="O73" s="27">
        <v>1</v>
      </c>
      <c r="W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G73">
        <f t="shared" si="10"/>
        <v>0</v>
      </c>
      <c r="AO73">
        <v>1</v>
      </c>
      <c r="BQ73" t="str">
        <f t="shared" si="11"/>
        <v>P071</v>
      </c>
    </row>
    <row r="74" spans="1:69" ht="12.75">
      <c r="A74" s="1" t="s">
        <v>304</v>
      </c>
      <c r="B74" s="4">
        <v>20220040200085</v>
      </c>
      <c r="C74" s="14">
        <v>0.51341399</v>
      </c>
      <c r="D74" s="3">
        <v>1</v>
      </c>
      <c r="E74" s="14">
        <v>0.57</v>
      </c>
      <c r="F74" s="97"/>
      <c r="G74" s="128">
        <v>4</v>
      </c>
      <c r="H74">
        <v>7</v>
      </c>
      <c r="I74">
        <v>1</v>
      </c>
      <c r="K74" s="11" t="s">
        <v>251</v>
      </c>
      <c r="L74" s="1" t="s">
        <v>260</v>
      </c>
      <c r="M74">
        <v>1</v>
      </c>
      <c r="S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f t="shared" si="10"/>
        <v>1</v>
      </c>
      <c r="AL74">
        <v>1</v>
      </c>
      <c r="BQ74" t="str">
        <f t="shared" si="11"/>
        <v>P072</v>
      </c>
    </row>
    <row r="75" spans="1:69" ht="12.75">
      <c r="A75" s="1" t="s">
        <v>305</v>
      </c>
      <c r="B75" s="4">
        <v>20220040200092</v>
      </c>
      <c r="C75" s="14">
        <v>0.457006</v>
      </c>
      <c r="D75" s="3">
        <v>1</v>
      </c>
      <c r="E75" s="14">
        <v>0.79</v>
      </c>
      <c r="F75" s="97"/>
      <c r="G75" s="128">
        <v>7</v>
      </c>
      <c r="H75" s="3">
        <v>0.1</v>
      </c>
      <c r="I75">
        <v>1</v>
      </c>
      <c r="K75" s="11" t="s">
        <v>251</v>
      </c>
      <c r="L75" s="12" t="s">
        <v>315</v>
      </c>
      <c r="N75">
        <v>1</v>
      </c>
      <c r="T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f t="shared" si="10"/>
        <v>1</v>
      </c>
      <c r="BQ75" t="str">
        <f t="shared" si="11"/>
        <v>P073</v>
      </c>
    </row>
    <row r="76" spans="1:69" ht="12.75">
      <c r="A76" s="1" t="s">
        <v>308</v>
      </c>
      <c r="B76" s="4">
        <v>20220040200149</v>
      </c>
      <c r="C76" s="14">
        <v>0.434472</v>
      </c>
      <c r="D76" s="3">
        <v>1</v>
      </c>
      <c r="E76" s="14">
        <v>0.5</v>
      </c>
      <c r="F76" s="97" t="s">
        <v>250</v>
      </c>
      <c r="G76" s="128">
        <v>0</v>
      </c>
      <c r="H76" s="3">
        <v>0.1</v>
      </c>
      <c r="I76">
        <v>1</v>
      </c>
      <c r="K76" s="11" t="s">
        <v>251</v>
      </c>
      <c r="L76" t="s">
        <v>260</v>
      </c>
      <c r="M76">
        <v>1</v>
      </c>
      <c r="W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f t="shared" si="10"/>
        <v>1</v>
      </c>
      <c r="AR76">
        <v>1</v>
      </c>
      <c r="BQ76" t="str">
        <f t="shared" si="11"/>
        <v>P074</v>
      </c>
    </row>
    <row r="77" spans="1:69" ht="12.75">
      <c r="A77" s="1" t="s">
        <v>309</v>
      </c>
      <c r="B77" s="4">
        <v>20220040200086</v>
      </c>
      <c r="C77" s="14">
        <v>0.52974099</v>
      </c>
      <c r="D77" s="3">
        <v>2</v>
      </c>
      <c r="E77" s="14">
        <v>0.67</v>
      </c>
      <c r="F77" s="97"/>
      <c r="G77" s="128">
        <v>3</v>
      </c>
      <c r="H77">
        <v>2</v>
      </c>
      <c r="I77">
        <v>1</v>
      </c>
      <c r="K77" s="11" t="s">
        <v>251</v>
      </c>
      <c r="L77" s="12" t="s">
        <v>314</v>
      </c>
      <c r="N77">
        <v>1</v>
      </c>
      <c r="U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f t="shared" si="10"/>
        <v>1</v>
      </c>
      <c r="AL77">
        <v>1</v>
      </c>
      <c r="BQ77" t="str">
        <f t="shared" si="11"/>
        <v>P075</v>
      </c>
    </row>
    <row r="78" spans="1:69" ht="12.75">
      <c r="A78" s="43" t="s">
        <v>310</v>
      </c>
      <c r="B78" s="39">
        <v>20220040200147</v>
      </c>
      <c r="C78" s="46">
        <v>0.76929899</v>
      </c>
      <c r="D78" s="71">
        <v>1</v>
      </c>
      <c r="E78" s="46"/>
      <c r="F78" s="103"/>
      <c r="G78" s="134"/>
      <c r="H78" s="41"/>
      <c r="I78" s="41"/>
      <c r="J78" s="41"/>
      <c r="K78" s="42"/>
      <c r="L78" s="43" t="s">
        <v>401</v>
      </c>
      <c r="M78" s="41"/>
      <c r="N78" s="41"/>
      <c r="O78" s="41"/>
      <c r="P78" s="41"/>
      <c r="Q78" s="41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f t="shared" si="10"/>
        <v>0</v>
      </c>
      <c r="BA78">
        <v>1</v>
      </c>
      <c r="BQ78" t="str">
        <f t="shared" si="11"/>
        <v>P076</v>
      </c>
    </row>
    <row r="79" spans="1:69" ht="12.75">
      <c r="A79" s="1" t="s">
        <v>311</v>
      </c>
      <c r="B79" s="4">
        <v>20220040200088</v>
      </c>
      <c r="C79" s="14">
        <v>0.494586</v>
      </c>
      <c r="E79" s="14">
        <v>0.60768002</v>
      </c>
      <c r="F79" s="97" t="s">
        <v>250</v>
      </c>
      <c r="G79" s="128">
        <v>3</v>
      </c>
      <c r="H79">
        <v>2</v>
      </c>
      <c r="I79">
        <v>1</v>
      </c>
      <c r="J79">
        <v>1</v>
      </c>
      <c r="K79" s="11" t="s">
        <v>251</v>
      </c>
      <c r="L79" t="s">
        <v>260</v>
      </c>
      <c r="M79">
        <v>1</v>
      </c>
      <c r="R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f t="shared" si="10"/>
        <v>1</v>
      </c>
      <c r="BQ79" t="str">
        <f t="shared" si="11"/>
        <v>P077</v>
      </c>
    </row>
    <row r="80" spans="1:69" ht="12.75">
      <c r="A80" s="1" t="s">
        <v>312</v>
      </c>
      <c r="B80" s="4">
        <v>20220040200146</v>
      </c>
      <c r="C80" s="14">
        <v>0.44717599</v>
      </c>
      <c r="E80" s="14">
        <v>1.42923</v>
      </c>
      <c r="F80" s="97" t="s">
        <v>251</v>
      </c>
      <c r="G80" s="128">
        <v>2</v>
      </c>
      <c r="H80">
        <v>2</v>
      </c>
      <c r="I80">
        <v>1</v>
      </c>
      <c r="K80" s="11" t="s">
        <v>251</v>
      </c>
      <c r="L80" t="s">
        <v>260</v>
      </c>
      <c r="M80">
        <v>1</v>
      </c>
      <c r="R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f t="shared" si="10"/>
        <v>1</v>
      </c>
      <c r="BQ80" t="str">
        <f t="shared" si="11"/>
        <v>P078</v>
      </c>
    </row>
    <row r="81" spans="1:69" ht="12.75">
      <c r="A81" s="1" t="s">
        <v>313</v>
      </c>
      <c r="B81" s="4">
        <v>20220040200073</v>
      </c>
      <c r="C81" s="14">
        <v>0.48589998</v>
      </c>
      <c r="E81" s="14">
        <v>0.48762001</v>
      </c>
      <c r="F81" s="97" t="s">
        <v>250</v>
      </c>
      <c r="G81" s="128">
        <v>0</v>
      </c>
      <c r="H81" s="3">
        <v>0.1</v>
      </c>
      <c r="I81">
        <v>1</v>
      </c>
      <c r="K81" s="11" t="s">
        <v>250</v>
      </c>
      <c r="L81" s="12" t="s">
        <v>323</v>
      </c>
      <c r="N81">
        <v>1</v>
      </c>
      <c r="T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f t="shared" si="10"/>
        <v>1</v>
      </c>
      <c r="BQ81" t="str">
        <f t="shared" si="11"/>
        <v>P079</v>
      </c>
    </row>
    <row r="82" spans="1:69" ht="12.75">
      <c r="A82" s="1" t="s">
        <v>320</v>
      </c>
      <c r="B82" s="4">
        <v>20220040200159</v>
      </c>
      <c r="C82" s="14">
        <v>0.47</v>
      </c>
      <c r="E82" s="14">
        <v>0.49050999</v>
      </c>
      <c r="F82" s="97" t="s">
        <v>250</v>
      </c>
      <c r="G82" s="128">
        <v>0</v>
      </c>
      <c r="H82" s="3">
        <v>0.1</v>
      </c>
      <c r="I82">
        <v>1</v>
      </c>
      <c r="K82" s="11" t="s">
        <v>251</v>
      </c>
      <c r="L82" t="s">
        <v>260</v>
      </c>
      <c r="M82">
        <v>1</v>
      </c>
      <c r="R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f t="shared" si="10"/>
        <v>1</v>
      </c>
      <c r="BQ82" t="str">
        <f t="shared" si="11"/>
        <v>P080</v>
      </c>
    </row>
    <row r="83" spans="1:69" ht="169.5" customHeight="1">
      <c r="A83" s="7" t="s">
        <v>179</v>
      </c>
      <c r="B83" s="7" t="s">
        <v>240</v>
      </c>
      <c r="C83" s="8" t="s">
        <v>277</v>
      </c>
      <c r="D83" s="60" t="s">
        <v>178</v>
      </c>
      <c r="E83" s="6" t="s">
        <v>278</v>
      </c>
      <c r="F83" s="8" t="s">
        <v>252</v>
      </c>
      <c r="G83" s="8" t="str">
        <f>G42</f>
        <v>No. rebonded</v>
      </c>
      <c r="H83" s="6" t="s">
        <v>241</v>
      </c>
      <c r="I83" s="8" t="s">
        <v>242</v>
      </c>
      <c r="J83" s="6" t="s">
        <v>243</v>
      </c>
      <c r="K83" s="6" t="s">
        <v>244</v>
      </c>
      <c r="L83" s="9" t="s">
        <v>180</v>
      </c>
      <c r="M83" s="6" t="s">
        <v>245</v>
      </c>
      <c r="N83" s="6" t="s">
        <v>246</v>
      </c>
      <c r="O83" s="6" t="s">
        <v>247</v>
      </c>
      <c r="P83" s="6" t="s">
        <v>229</v>
      </c>
      <c r="Q83" s="6" t="s">
        <v>248</v>
      </c>
      <c r="R83" s="6" t="s">
        <v>374</v>
      </c>
      <c r="S83" s="6" t="s">
        <v>375</v>
      </c>
      <c r="T83" s="6" t="s">
        <v>376</v>
      </c>
      <c r="U83" s="6" t="s">
        <v>377</v>
      </c>
      <c r="V83" s="6" t="s">
        <v>378</v>
      </c>
      <c r="W83" s="6" t="s">
        <v>379</v>
      </c>
      <c r="X83" s="6" t="s">
        <v>380</v>
      </c>
      <c r="Y83" s="6" t="s">
        <v>381</v>
      </c>
      <c r="Z83" s="6" t="s">
        <v>382</v>
      </c>
      <c r="AA83" s="6" t="str">
        <f>AA42</f>
        <v>Started SB's</v>
      </c>
      <c r="AB83" s="6" t="str">
        <f aca="true" t="shared" si="12" ref="AB83:AG83">AB42</f>
        <v>SB's Sent for Classification</v>
      </c>
      <c r="AC83" s="6" t="str">
        <f t="shared" si="12"/>
        <v>SB's classified</v>
      </c>
      <c r="AD83" s="6" t="str">
        <f t="shared" si="12"/>
        <v>Started hybrid mounted</v>
      </c>
      <c r="AE83" s="6" t="str">
        <f t="shared" si="12"/>
        <v>Started wire bonding</v>
      </c>
      <c r="AF83" s="6" t="str">
        <f t="shared" si="12"/>
        <v>Modules sent for classification</v>
      </c>
      <c r="AG83" s="6" t="str">
        <f t="shared" si="12"/>
        <v>QA completed</v>
      </c>
      <c r="AH83" s="6" t="s">
        <v>388</v>
      </c>
      <c r="AI83" s="6" t="s">
        <v>389</v>
      </c>
      <c r="AJ83" s="6" t="s">
        <v>390</v>
      </c>
      <c r="AK83" s="6" t="s">
        <v>391</v>
      </c>
      <c r="AL83" s="6" t="s">
        <v>392</v>
      </c>
      <c r="AM83" s="6" t="s">
        <v>393</v>
      </c>
      <c r="AN83" s="6" t="s">
        <v>394</v>
      </c>
      <c r="AO83" s="48" t="s">
        <v>141</v>
      </c>
      <c r="AP83" s="48" t="str">
        <f>AP124</f>
        <v>Hold SB Others</v>
      </c>
      <c r="AQ83" s="48" t="str">
        <f aca="true" t="shared" si="13" ref="AQ83:BP83">AQ124</f>
        <v>Holde Module out of Pass Limit</v>
      </c>
      <c r="AR83" s="48" t="str">
        <f t="shared" si="13"/>
        <v>Hold I(500V)&gt;4uA W/O MD&lt;350V</v>
      </c>
      <c r="AS83" s="48" t="str">
        <f t="shared" si="13"/>
        <v>Hold MD&lt;350V</v>
      </c>
      <c r="AT83" s="48" t="str">
        <f t="shared" si="13"/>
        <v>Hold Abnormally long current decay, &gt;1hr</v>
      </c>
      <c r="AU83" s="48" t="str">
        <f t="shared" si="13"/>
        <v>Hold Lost ch. &gt;7/side, &gt;15/total</v>
      </c>
      <c r="AV83" s="48" t="str">
        <f t="shared" si="13"/>
        <v>Hold Bad s-curves &gt;0.3fC (th^2&gt;0.1fC^2)</v>
      </c>
      <c r="AW83" s="48" t="str">
        <f t="shared" si="13"/>
        <v>Hold Others</v>
      </c>
      <c r="AX83" s="48" t="str">
        <f t="shared" si="13"/>
        <v>replacing ASIC</v>
      </c>
      <c r="AY83" s="48" t="str">
        <f t="shared" si="13"/>
        <v>replacing PA</v>
      </c>
      <c r="AZ83" s="48" t="str">
        <f t="shared" si="13"/>
        <v>rebonding wires</v>
      </c>
      <c r="BA83" s="48" t="str">
        <f t="shared" si="13"/>
        <v>replacing hybrid</v>
      </c>
      <c r="BB83" s="48" t="str">
        <f t="shared" si="13"/>
        <v>replacing connector</v>
      </c>
      <c r="BC83" s="48" t="str">
        <f>BC42</f>
        <v>replacing further visual inspe</v>
      </c>
      <c r="BD83" s="48" t="str">
        <f>BD42</f>
        <v>replacing cleaning</v>
      </c>
      <c r="BE83" s="48" t="str">
        <f t="shared" si="13"/>
        <v>replacing others</v>
      </c>
      <c r="BF83" s="129" t="str">
        <f t="shared" si="13"/>
        <v>SB Fail sensor damaged</v>
      </c>
      <c r="BG83" s="129" t="str">
        <f t="shared" si="13"/>
        <v>SB Fail BB damaged</v>
      </c>
      <c r="BH83" s="129" t="str">
        <f t="shared" si="13"/>
        <v>SB Gross mechanical error</v>
      </c>
      <c r="BI83" s="129" t="str">
        <f t="shared" si="13"/>
        <v>SB Others</v>
      </c>
      <c r="BJ83" s="129" t="str">
        <f t="shared" si="13"/>
        <v>Module sensor damaged</v>
      </c>
      <c r="BK83" s="129" t="str">
        <f t="shared" si="13"/>
        <v>Module BB damaged</v>
      </c>
      <c r="BL83" s="129" t="str">
        <f t="shared" si="13"/>
        <v>Module gross mech error</v>
      </c>
      <c r="BM83" s="129" t="str">
        <f t="shared" si="13"/>
        <v>Module abnormal leakage I</v>
      </c>
      <c r="BN83" s="129" t="str">
        <f t="shared" si="13"/>
        <v>Module too many bad channels</v>
      </c>
      <c r="BO83" s="129" t="str">
        <f t="shared" si="13"/>
        <v>Module ASICs nonreplaceable</v>
      </c>
      <c r="BP83" s="129" t="str">
        <f t="shared" si="13"/>
        <v>Module others</v>
      </c>
      <c r="BQ83" t="str">
        <f t="shared" si="11"/>
        <v>Module</v>
      </c>
    </row>
    <row r="84" spans="1:69" ht="12.75">
      <c r="A84" s="33" t="s">
        <v>324</v>
      </c>
      <c r="B84" s="27" t="s">
        <v>228</v>
      </c>
      <c r="C84" s="26">
        <v>0.54619701</v>
      </c>
      <c r="D84" s="65"/>
      <c r="E84" s="26"/>
      <c r="F84" s="106"/>
      <c r="G84" s="135"/>
      <c r="H84" s="27"/>
      <c r="I84" s="27"/>
      <c r="J84" s="27"/>
      <c r="K84" s="28"/>
      <c r="L84" s="30" t="s">
        <v>330</v>
      </c>
      <c r="M84" s="27"/>
      <c r="N84" s="27"/>
      <c r="O84" s="27">
        <v>1</v>
      </c>
      <c r="V84">
        <v>1</v>
      </c>
      <c r="AA84">
        <v>1</v>
      </c>
      <c r="AB84">
        <v>1</v>
      </c>
      <c r="AC84">
        <v>1</v>
      </c>
      <c r="AG84">
        <f aca="true" t="shared" si="14" ref="AG84:AG123">I84</f>
        <v>0</v>
      </c>
      <c r="AO84">
        <v>1</v>
      </c>
      <c r="BQ84" t="str">
        <f t="shared" si="11"/>
        <v>P081</v>
      </c>
    </row>
    <row r="85" spans="1:69" ht="12.75">
      <c r="A85" s="1" t="s">
        <v>325</v>
      </c>
      <c r="B85" s="4">
        <v>20220040200115</v>
      </c>
      <c r="C85" s="14">
        <v>0.49</v>
      </c>
      <c r="E85" s="14">
        <v>0.66665001</v>
      </c>
      <c r="F85" s="97" t="s">
        <v>250</v>
      </c>
      <c r="G85" s="128">
        <v>5</v>
      </c>
      <c r="H85">
        <v>8</v>
      </c>
      <c r="I85">
        <v>1</v>
      </c>
      <c r="K85" s="11" t="s">
        <v>251</v>
      </c>
      <c r="L85" t="s">
        <v>260</v>
      </c>
      <c r="M85">
        <v>1</v>
      </c>
      <c r="R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f t="shared" si="14"/>
        <v>1</v>
      </c>
      <c r="BQ85" t="str">
        <f t="shared" si="11"/>
        <v>P082</v>
      </c>
    </row>
    <row r="86" spans="1:69" ht="12.75">
      <c r="A86" s="1" t="s">
        <v>326</v>
      </c>
      <c r="B86" s="4">
        <v>20220040200144</v>
      </c>
      <c r="C86" s="14">
        <v>0.62787501</v>
      </c>
      <c r="D86" s="3">
        <v>1</v>
      </c>
      <c r="E86" s="14">
        <v>0.6</v>
      </c>
      <c r="F86" s="97" t="s">
        <v>251</v>
      </c>
      <c r="G86" s="128">
        <v>2</v>
      </c>
      <c r="H86">
        <v>9</v>
      </c>
      <c r="I86">
        <v>1</v>
      </c>
      <c r="K86" s="11" t="s">
        <v>251</v>
      </c>
      <c r="L86" s="1" t="s">
        <v>260</v>
      </c>
      <c r="M86">
        <v>1</v>
      </c>
      <c r="S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f t="shared" si="14"/>
        <v>1</v>
      </c>
      <c r="AI86">
        <v>1</v>
      </c>
      <c r="BQ86" t="str">
        <f t="shared" si="11"/>
        <v>P083</v>
      </c>
    </row>
    <row r="87" spans="1:69" ht="12.75">
      <c r="A87" s="1" t="s">
        <v>327</v>
      </c>
      <c r="B87" s="4">
        <v>20220040200094</v>
      </c>
      <c r="C87" s="14">
        <v>0.68965303</v>
      </c>
      <c r="D87" s="3">
        <v>2</v>
      </c>
      <c r="E87" s="14">
        <v>0.64710002</v>
      </c>
      <c r="F87" s="97"/>
      <c r="G87" s="128">
        <v>5</v>
      </c>
      <c r="H87">
        <v>1</v>
      </c>
      <c r="I87">
        <v>1</v>
      </c>
      <c r="K87" s="11" t="s">
        <v>251</v>
      </c>
      <c r="L87" t="s">
        <v>260</v>
      </c>
      <c r="M87">
        <v>1</v>
      </c>
      <c r="R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f t="shared" si="14"/>
        <v>1</v>
      </c>
      <c r="BQ87" t="str">
        <f t="shared" si="11"/>
        <v>P084</v>
      </c>
    </row>
    <row r="88" spans="1:69" ht="12.75">
      <c r="A88" s="33" t="s">
        <v>332</v>
      </c>
      <c r="B88" s="27" t="s">
        <v>228</v>
      </c>
      <c r="C88" s="26">
        <v>0.45078099</v>
      </c>
      <c r="D88" s="65"/>
      <c r="E88" s="26"/>
      <c r="F88" s="106"/>
      <c r="G88" s="135"/>
      <c r="H88" s="27"/>
      <c r="I88" s="27"/>
      <c r="J88" s="27"/>
      <c r="K88" s="28"/>
      <c r="L88" s="30" t="s">
        <v>350</v>
      </c>
      <c r="M88" s="27"/>
      <c r="N88" s="27"/>
      <c r="O88" s="27">
        <v>1</v>
      </c>
      <c r="V88">
        <v>1</v>
      </c>
      <c r="AA88">
        <v>1</v>
      </c>
      <c r="AB88">
        <v>1</v>
      </c>
      <c r="AC88">
        <v>1</v>
      </c>
      <c r="AG88">
        <f t="shared" si="14"/>
        <v>0</v>
      </c>
      <c r="AO88">
        <v>1</v>
      </c>
      <c r="BQ88" t="str">
        <f t="shared" si="11"/>
        <v>P085</v>
      </c>
    </row>
    <row r="89" spans="1:69" ht="12.75">
      <c r="A89" s="33" t="s">
        <v>333</v>
      </c>
      <c r="B89" s="27" t="s">
        <v>228</v>
      </c>
      <c r="C89" s="26">
        <v>0.400994</v>
      </c>
      <c r="D89" s="65"/>
      <c r="E89" s="26"/>
      <c r="F89" s="106"/>
      <c r="G89" s="135"/>
      <c r="H89" s="27"/>
      <c r="I89" s="27"/>
      <c r="J89" s="27"/>
      <c r="K89" s="28"/>
      <c r="L89" s="30" t="s">
        <v>371</v>
      </c>
      <c r="M89" s="27"/>
      <c r="N89" s="27"/>
      <c r="O89" s="27">
        <v>1</v>
      </c>
      <c r="V89">
        <v>1</v>
      </c>
      <c r="AA89">
        <v>1</v>
      </c>
      <c r="AB89">
        <v>1</v>
      </c>
      <c r="AC89">
        <v>1</v>
      </c>
      <c r="AG89">
        <f t="shared" si="14"/>
        <v>0</v>
      </c>
      <c r="AW89">
        <v>1</v>
      </c>
      <c r="BQ89" t="str">
        <f t="shared" si="11"/>
        <v>P086</v>
      </c>
    </row>
    <row r="90" spans="1:69" ht="12.75">
      <c r="A90" s="1" t="s">
        <v>334</v>
      </c>
      <c r="B90" s="4">
        <v>20220040200093</v>
      </c>
      <c r="C90" s="14">
        <v>0.488776</v>
      </c>
      <c r="E90" s="14">
        <v>0.62565999</v>
      </c>
      <c r="F90" s="97" t="s">
        <v>250</v>
      </c>
      <c r="G90" s="128">
        <v>9</v>
      </c>
      <c r="H90">
        <v>7</v>
      </c>
      <c r="I90">
        <v>1</v>
      </c>
      <c r="K90" s="11" t="s">
        <v>251</v>
      </c>
      <c r="L90" s="12" t="s">
        <v>344</v>
      </c>
      <c r="N90">
        <v>1</v>
      </c>
      <c r="T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f t="shared" si="14"/>
        <v>1</v>
      </c>
      <c r="BQ90" t="str">
        <f t="shared" si="11"/>
        <v>P087</v>
      </c>
    </row>
    <row r="91" spans="1:69" ht="12.75">
      <c r="A91" s="1" t="s">
        <v>335</v>
      </c>
      <c r="B91" s="4">
        <v>20220040200120</v>
      </c>
      <c r="C91" s="14">
        <v>0.421492</v>
      </c>
      <c r="E91" s="14">
        <v>0.55963</v>
      </c>
      <c r="F91" s="97" t="s">
        <v>250</v>
      </c>
      <c r="G91" s="128">
        <v>4</v>
      </c>
      <c r="H91">
        <v>1</v>
      </c>
      <c r="I91">
        <v>1</v>
      </c>
      <c r="K91" s="11" t="s">
        <v>251</v>
      </c>
      <c r="L91" t="s">
        <v>260</v>
      </c>
      <c r="M91">
        <v>1</v>
      </c>
      <c r="R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f t="shared" si="14"/>
        <v>1</v>
      </c>
      <c r="BQ91" t="str">
        <f t="shared" si="11"/>
        <v>P088</v>
      </c>
    </row>
    <row r="92" spans="1:69" ht="12.75">
      <c r="A92" s="33" t="s">
        <v>336</v>
      </c>
      <c r="B92" s="27" t="s">
        <v>228</v>
      </c>
      <c r="C92" s="26">
        <v>0.400405</v>
      </c>
      <c r="D92" s="65"/>
      <c r="E92" s="26"/>
      <c r="F92" s="106"/>
      <c r="G92" s="135"/>
      <c r="H92" s="27"/>
      <c r="I92" s="27"/>
      <c r="J92" s="27"/>
      <c r="K92" s="28"/>
      <c r="L92" s="29" t="s">
        <v>345</v>
      </c>
      <c r="M92" s="27"/>
      <c r="N92" s="27"/>
      <c r="O92" s="27">
        <v>1</v>
      </c>
      <c r="V92">
        <v>1</v>
      </c>
      <c r="AA92">
        <v>1</v>
      </c>
      <c r="AD92">
        <v>1</v>
      </c>
      <c r="AG92">
        <f t="shared" si="14"/>
        <v>0</v>
      </c>
      <c r="AO92">
        <v>1</v>
      </c>
      <c r="BQ92" t="str">
        <f t="shared" si="11"/>
        <v>P089</v>
      </c>
    </row>
    <row r="93" spans="1:69" ht="12.75">
      <c r="A93" s="1" t="s">
        <v>337</v>
      </c>
      <c r="B93" s="4">
        <v>20220040200153</v>
      </c>
      <c r="C93" s="14">
        <v>0.427516</v>
      </c>
      <c r="E93" s="14">
        <v>0.63489</v>
      </c>
      <c r="F93" s="97" t="s">
        <v>250</v>
      </c>
      <c r="G93" s="128">
        <v>2</v>
      </c>
      <c r="H93">
        <v>1</v>
      </c>
      <c r="I93">
        <v>1</v>
      </c>
      <c r="K93" s="11" t="s">
        <v>251</v>
      </c>
      <c r="L93" s="12" t="s">
        <v>347</v>
      </c>
      <c r="N93">
        <v>1</v>
      </c>
      <c r="T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f t="shared" si="14"/>
        <v>1</v>
      </c>
      <c r="BQ93" t="str">
        <f t="shared" si="11"/>
        <v>P090</v>
      </c>
    </row>
    <row r="94" spans="1:69" ht="12.75">
      <c r="A94" s="1" t="s">
        <v>338</v>
      </c>
      <c r="B94" s="4">
        <v>20220040200178</v>
      </c>
      <c r="C94" s="14">
        <v>0.39953</v>
      </c>
      <c r="E94" s="14">
        <v>0.99763997</v>
      </c>
      <c r="F94" s="97" t="s">
        <v>251</v>
      </c>
      <c r="G94" s="128">
        <v>4</v>
      </c>
      <c r="H94">
        <v>1</v>
      </c>
      <c r="I94">
        <v>1</v>
      </c>
      <c r="K94" s="11" t="s">
        <v>250</v>
      </c>
      <c r="L94" s="1" t="s">
        <v>260</v>
      </c>
      <c r="O94">
        <v>1</v>
      </c>
      <c r="W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f t="shared" si="14"/>
        <v>1</v>
      </c>
      <c r="AR94">
        <v>1</v>
      </c>
      <c r="BQ94" t="str">
        <f t="shared" si="11"/>
        <v>P091</v>
      </c>
    </row>
    <row r="95" spans="1:69" ht="12.75">
      <c r="A95" s="1" t="s">
        <v>339</v>
      </c>
      <c r="B95" s="4">
        <v>20220040200110</v>
      </c>
      <c r="C95" s="14">
        <v>0.468625</v>
      </c>
      <c r="D95" s="3">
        <v>1</v>
      </c>
      <c r="E95" s="14">
        <v>0.74633999</v>
      </c>
      <c r="F95" s="97" t="s">
        <v>251</v>
      </c>
      <c r="G95" s="128">
        <v>5</v>
      </c>
      <c r="H95">
        <v>1</v>
      </c>
      <c r="I95">
        <v>1</v>
      </c>
      <c r="K95" s="11" t="s">
        <v>250</v>
      </c>
      <c r="L95" s="12" t="s">
        <v>346</v>
      </c>
      <c r="N95">
        <v>1</v>
      </c>
      <c r="T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f t="shared" si="14"/>
        <v>1</v>
      </c>
      <c r="BQ95" t="str">
        <f t="shared" si="11"/>
        <v>P092</v>
      </c>
    </row>
    <row r="96" spans="1:69" ht="12.75">
      <c r="A96" s="73" t="s">
        <v>340</v>
      </c>
      <c r="B96" s="74" t="s">
        <v>228</v>
      </c>
      <c r="C96" s="75"/>
      <c r="D96" s="72"/>
      <c r="E96" s="75"/>
      <c r="F96" s="108"/>
      <c r="G96" s="137"/>
      <c r="H96" s="74"/>
      <c r="I96" s="74"/>
      <c r="J96" s="74"/>
      <c r="K96" s="76"/>
      <c r="L96" s="77" t="s">
        <v>172</v>
      </c>
      <c r="M96" s="74"/>
      <c r="N96" s="74"/>
      <c r="O96" s="74">
        <v>1</v>
      </c>
      <c r="V96">
        <v>1</v>
      </c>
      <c r="AA96">
        <v>1</v>
      </c>
      <c r="AB96">
        <v>1</v>
      </c>
      <c r="AC96">
        <v>1</v>
      </c>
      <c r="AG96">
        <f t="shared" si="14"/>
        <v>0</v>
      </c>
      <c r="AO96">
        <v>1</v>
      </c>
      <c r="BQ96" t="str">
        <f t="shared" si="11"/>
        <v>P093</v>
      </c>
    </row>
    <row r="97" spans="1:69" ht="12.75">
      <c r="A97" s="1" t="s">
        <v>341</v>
      </c>
      <c r="B97" s="4">
        <v>20220040200118</v>
      </c>
      <c r="C97" s="14">
        <v>0.501331</v>
      </c>
      <c r="E97" s="14">
        <v>0.55150002</v>
      </c>
      <c r="F97" s="97" t="s">
        <v>250</v>
      </c>
      <c r="G97" s="128"/>
      <c r="H97">
        <v>6</v>
      </c>
      <c r="I97">
        <v>1</v>
      </c>
      <c r="K97" s="11" t="s">
        <v>251</v>
      </c>
      <c r="L97" s="1" t="s">
        <v>260</v>
      </c>
      <c r="M97">
        <v>1</v>
      </c>
      <c r="R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f t="shared" si="14"/>
        <v>1</v>
      </c>
      <c r="BQ97" t="str">
        <f t="shared" si="11"/>
        <v>P094</v>
      </c>
    </row>
    <row r="98" spans="1:69" ht="12.75">
      <c r="A98" s="1" t="s">
        <v>342</v>
      </c>
      <c r="B98" s="4">
        <v>20220040200123</v>
      </c>
      <c r="C98" s="14">
        <v>0.56873301</v>
      </c>
      <c r="E98" s="14">
        <v>0.54407002</v>
      </c>
      <c r="F98" s="97" t="s">
        <v>250</v>
      </c>
      <c r="G98" s="128">
        <v>2</v>
      </c>
      <c r="H98" s="3">
        <v>0.1</v>
      </c>
      <c r="I98">
        <v>1</v>
      </c>
      <c r="K98" s="11" t="s">
        <v>250</v>
      </c>
      <c r="L98" s="1" t="s">
        <v>260</v>
      </c>
      <c r="M98">
        <v>1</v>
      </c>
      <c r="R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f t="shared" si="14"/>
        <v>1</v>
      </c>
      <c r="BQ98" t="str">
        <f t="shared" si="11"/>
        <v>P095</v>
      </c>
    </row>
    <row r="99" spans="1:69" ht="12.75">
      <c r="A99" s="1" t="s">
        <v>343</v>
      </c>
      <c r="B99" s="4">
        <v>20220040200139</v>
      </c>
      <c r="C99" s="14">
        <v>0.57584</v>
      </c>
      <c r="E99" s="14">
        <v>0.75998003</v>
      </c>
      <c r="F99" s="97" t="s">
        <v>250</v>
      </c>
      <c r="G99" s="128">
        <v>2</v>
      </c>
      <c r="H99" s="3">
        <v>0.1</v>
      </c>
      <c r="I99">
        <v>1</v>
      </c>
      <c r="K99" s="11" t="s">
        <v>250</v>
      </c>
      <c r="L99" s="1" t="s">
        <v>260</v>
      </c>
      <c r="M99">
        <v>1</v>
      </c>
      <c r="R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f t="shared" si="14"/>
        <v>1</v>
      </c>
      <c r="BQ99" t="str">
        <f t="shared" si="11"/>
        <v>P096</v>
      </c>
    </row>
    <row r="100" spans="1:69" ht="12.75">
      <c r="A100" s="1" t="s">
        <v>351</v>
      </c>
      <c r="B100" s="4">
        <v>20220040200142</v>
      </c>
      <c r="C100" s="14">
        <v>0.484496</v>
      </c>
      <c r="E100" s="47">
        <v>3.37279994</v>
      </c>
      <c r="F100" s="109" t="s">
        <v>251</v>
      </c>
      <c r="G100" s="128">
        <v>2</v>
      </c>
      <c r="H100">
        <v>5</v>
      </c>
      <c r="I100">
        <v>1</v>
      </c>
      <c r="K100" s="11" t="s">
        <v>250</v>
      </c>
      <c r="L100" s="1" t="s">
        <v>260</v>
      </c>
      <c r="O100">
        <v>1</v>
      </c>
      <c r="W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f t="shared" si="14"/>
        <v>1</v>
      </c>
      <c r="AR100">
        <v>1</v>
      </c>
      <c r="AT100">
        <v>1</v>
      </c>
      <c r="BQ100" t="str">
        <f t="shared" si="11"/>
        <v>P097</v>
      </c>
    </row>
    <row r="101" spans="1:69" ht="12.75">
      <c r="A101" s="1" t="s">
        <v>352</v>
      </c>
      <c r="B101" s="4">
        <v>20220040200087</v>
      </c>
      <c r="C101" s="14">
        <v>0.51716901</v>
      </c>
      <c r="E101" s="14">
        <v>0.58789999</v>
      </c>
      <c r="F101" s="97" t="s">
        <v>250</v>
      </c>
      <c r="G101" s="128"/>
      <c r="H101" s="3">
        <v>0.1</v>
      </c>
      <c r="I101">
        <v>1</v>
      </c>
      <c r="K101" s="11" t="s">
        <v>251</v>
      </c>
      <c r="L101" s="1" t="s">
        <v>260</v>
      </c>
      <c r="M101">
        <v>1</v>
      </c>
      <c r="R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f t="shared" si="14"/>
        <v>1</v>
      </c>
      <c r="BQ101" t="str">
        <f t="shared" si="11"/>
        <v>P098</v>
      </c>
    </row>
    <row r="102" spans="1:69" ht="12.75">
      <c r="A102" s="1" t="s">
        <v>353</v>
      </c>
      <c r="B102" s="4">
        <v>20220040200097</v>
      </c>
      <c r="C102" s="14">
        <v>0.502583</v>
      </c>
      <c r="E102" s="14">
        <v>0.60903</v>
      </c>
      <c r="F102" s="97" t="s">
        <v>250</v>
      </c>
      <c r="G102" s="128"/>
      <c r="H102" s="3">
        <v>0.1</v>
      </c>
      <c r="I102">
        <v>1</v>
      </c>
      <c r="K102" s="11" t="s">
        <v>250</v>
      </c>
      <c r="L102" s="1" t="s">
        <v>260</v>
      </c>
      <c r="M102">
        <v>1</v>
      </c>
      <c r="R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f t="shared" si="14"/>
        <v>1</v>
      </c>
      <c r="BQ102" t="str">
        <f t="shared" si="11"/>
        <v>P099</v>
      </c>
    </row>
    <row r="103" spans="1:69" ht="12.75">
      <c r="A103" s="33" t="s">
        <v>354</v>
      </c>
      <c r="B103" s="27" t="s">
        <v>228</v>
      </c>
      <c r="C103" s="26">
        <v>0.63916698</v>
      </c>
      <c r="D103" s="65">
        <v>1</v>
      </c>
      <c r="E103" s="26"/>
      <c r="F103" s="106"/>
      <c r="G103" s="135"/>
      <c r="H103" s="27"/>
      <c r="I103" s="27"/>
      <c r="J103" s="27"/>
      <c r="K103" s="28"/>
      <c r="L103" s="30" t="s">
        <v>373</v>
      </c>
      <c r="M103" s="27"/>
      <c r="N103" s="27"/>
      <c r="O103" s="27">
        <v>1</v>
      </c>
      <c r="V103">
        <v>1</v>
      </c>
      <c r="AA103">
        <v>1</v>
      </c>
      <c r="AB103">
        <v>1</v>
      </c>
      <c r="AC103">
        <v>1</v>
      </c>
      <c r="AG103">
        <f t="shared" si="14"/>
        <v>0</v>
      </c>
      <c r="AW103">
        <v>1</v>
      </c>
      <c r="BQ103" t="str">
        <f t="shared" si="11"/>
        <v>P100</v>
      </c>
    </row>
    <row r="104" spans="1:69" ht="12.75">
      <c r="A104" s="1" t="s">
        <v>355</v>
      </c>
      <c r="B104" s="4">
        <v>20220040200121</v>
      </c>
      <c r="C104" s="14">
        <v>0.418615</v>
      </c>
      <c r="E104" s="14">
        <v>0.62381002</v>
      </c>
      <c r="F104" s="97" t="s">
        <v>250</v>
      </c>
      <c r="G104" s="128"/>
      <c r="H104">
        <v>3</v>
      </c>
      <c r="I104">
        <v>1</v>
      </c>
      <c r="K104" s="11" t="s">
        <v>250</v>
      </c>
      <c r="L104" s="12" t="s">
        <v>360</v>
      </c>
      <c r="N104">
        <v>1</v>
      </c>
      <c r="T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f t="shared" si="14"/>
        <v>1</v>
      </c>
      <c r="BQ104" t="str">
        <f t="shared" si="11"/>
        <v>P101</v>
      </c>
    </row>
    <row r="105" spans="1:69" ht="12.75">
      <c r="A105" s="1" t="s">
        <v>356</v>
      </c>
      <c r="B105" s="4">
        <v>20220040200132</v>
      </c>
      <c r="C105" s="14">
        <v>0.470647</v>
      </c>
      <c r="E105" s="14">
        <v>0.43150999</v>
      </c>
      <c r="F105" s="97" t="s">
        <v>250</v>
      </c>
      <c r="G105" s="128">
        <v>1</v>
      </c>
      <c r="H105">
        <v>3</v>
      </c>
      <c r="I105">
        <v>1</v>
      </c>
      <c r="K105" s="11" t="s">
        <v>251</v>
      </c>
      <c r="L105" s="1" t="s">
        <v>260</v>
      </c>
      <c r="M105">
        <v>1</v>
      </c>
      <c r="R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f t="shared" si="14"/>
        <v>1</v>
      </c>
      <c r="BQ105" t="str">
        <f t="shared" si="11"/>
        <v>P102</v>
      </c>
    </row>
    <row r="106" spans="1:69" ht="12.75">
      <c r="A106" s="33" t="s">
        <v>358</v>
      </c>
      <c r="B106" s="27" t="s">
        <v>228</v>
      </c>
      <c r="C106" s="26">
        <v>0.38864</v>
      </c>
      <c r="D106" s="65"/>
      <c r="E106" s="46"/>
      <c r="F106" s="103"/>
      <c r="G106" s="134"/>
      <c r="H106" s="27"/>
      <c r="I106" s="27"/>
      <c r="J106" s="27"/>
      <c r="K106" s="28"/>
      <c r="L106" s="30" t="s">
        <v>367</v>
      </c>
      <c r="M106" s="27"/>
      <c r="N106" s="27"/>
      <c r="O106" s="27">
        <v>1</v>
      </c>
      <c r="V106">
        <v>1</v>
      </c>
      <c r="AA106">
        <v>1</v>
      </c>
      <c r="AB106">
        <v>1</v>
      </c>
      <c r="AC106">
        <v>1</v>
      </c>
      <c r="AG106">
        <f t="shared" si="14"/>
        <v>0</v>
      </c>
      <c r="AO106">
        <v>1</v>
      </c>
      <c r="BQ106" t="str">
        <f t="shared" si="11"/>
        <v>P103</v>
      </c>
    </row>
    <row r="107" spans="1:69" ht="12.75">
      <c r="A107" s="1" t="s">
        <v>361</v>
      </c>
      <c r="B107" s="4">
        <v>20220040200151</v>
      </c>
      <c r="C107" s="14">
        <v>0.441714</v>
      </c>
      <c r="E107" s="14">
        <v>0.46274999</v>
      </c>
      <c r="F107" s="97" t="s">
        <v>250</v>
      </c>
      <c r="G107" s="128">
        <v>2</v>
      </c>
      <c r="H107">
        <v>2</v>
      </c>
      <c r="I107">
        <v>1</v>
      </c>
      <c r="K107" s="11" t="s">
        <v>251</v>
      </c>
      <c r="L107" s="5" t="s">
        <v>173</v>
      </c>
      <c r="N107">
        <v>1</v>
      </c>
      <c r="U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f t="shared" si="14"/>
        <v>1</v>
      </c>
      <c r="AL107">
        <v>1</v>
      </c>
      <c r="BQ107" t="str">
        <f t="shared" si="11"/>
        <v>P104</v>
      </c>
    </row>
    <row r="108" spans="1:69" ht="12.75">
      <c r="A108" s="1" t="s">
        <v>359</v>
      </c>
      <c r="B108" s="4">
        <v>20220040200152</v>
      </c>
      <c r="C108" s="14">
        <v>0.406491</v>
      </c>
      <c r="E108" s="14">
        <v>0.52292</v>
      </c>
      <c r="F108" s="97" t="s">
        <v>250</v>
      </c>
      <c r="G108" s="128">
        <v>0</v>
      </c>
      <c r="H108">
        <v>1</v>
      </c>
      <c r="I108">
        <v>1</v>
      </c>
      <c r="K108" s="11" t="s">
        <v>250</v>
      </c>
      <c r="L108" s="12" t="s">
        <v>362</v>
      </c>
      <c r="N108">
        <v>1</v>
      </c>
      <c r="T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f t="shared" si="14"/>
        <v>1</v>
      </c>
      <c r="BQ108" t="str">
        <f t="shared" si="11"/>
        <v>P105</v>
      </c>
    </row>
    <row r="109" spans="1:69" ht="12.75">
      <c r="A109" s="33" t="s">
        <v>364</v>
      </c>
      <c r="B109" s="27" t="s">
        <v>228</v>
      </c>
      <c r="C109" s="26">
        <v>0.467405</v>
      </c>
      <c r="D109" s="65"/>
      <c r="E109" s="46"/>
      <c r="F109" s="103"/>
      <c r="G109" s="134"/>
      <c r="H109" s="27"/>
      <c r="I109" s="27"/>
      <c r="J109" s="27"/>
      <c r="K109" s="28"/>
      <c r="L109" s="29" t="s">
        <v>370</v>
      </c>
      <c r="M109" s="27"/>
      <c r="N109" s="27"/>
      <c r="O109" s="27">
        <v>1</v>
      </c>
      <c r="V109">
        <v>1</v>
      </c>
      <c r="AA109">
        <v>1</v>
      </c>
      <c r="AB109">
        <v>1</v>
      </c>
      <c r="AC109">
        <v>1</v>
      </c>
      <c r="AG109">
        <f t="shared" si="14"/>
        <v>0</v>
      </c>
      <c r="AO109">
        <v>1</v>
      </c>
      <c r="BQ109" t="str">
        <f t="shared" si="11"/>
        <v>P106</v>
      </c>
    </row>
    <row r="110" spans="1:69" ht="12.75">
      <c r="A110" s="79" t="s">
        <v>365</v>
      </c>
      <c r="B110" s="87">
        <v>20220040200096</v>
      </c>
      <c r="C110" s="85">
        <v>0.454641</v>
      </c>
      <c r="D110" s="83"/>
      <c r="E110" s="88" t="s">
        <v>175</v>
      </c>
      <c r="F110" s="110" t="s">
        <v>251</v>
      </c>
      <c r="G110" s="138">
        <v>4</v>
      </c>
      <c r="H110" s="78">
        <v>11</v>
      </c>
      <c r="I110" s="78"/>
      <c r="J110" s="78"/>
      <c r="K110" s="82" t="s">
        <v>251</v>
      </c>
      <c r="L110" s="84" t="s">
        <v>135</v>
      </c>
      <c r="M110" s="78"/>
      <c r="N110" s="78"/>
      <c r="O110" s="78">
        <v>1</v>
      </c>
      <c r="W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f t="shared" si="14"/>
        <v>0</v>
      </c>
      <c r="AT110">
        <v>1</v>
      </c>
      <c r="BQ110" t="str">
        <f t="shared" si="11"/>
        <v>P107</v>
      </c>
    </row>
    <row r="111" spans="1:69" ht="12.75">
      <c r="A111" s="1" t="s">
        <v>366</v>
      </c>
      <c r="B111" s="4">
        <v>20220040200066</v>
      </c>
      <c r="C111" s="14">
        <v>0.422364</v>
      </c>
      <c r="D111" s="3">
        <v>1</v>
      </c>
      <c r="E111" s="14">
        <v>0.45</v>
      </c>
      <c r="F111" s="97" t="s">
        <v>250</v>
      </c>
      <c r="G111" s="128">
        <v>0</v>
      </c>
      <c r="H111">
        <v>1</v>
      </c>
      <c r="I111">
        <v>1</v>
      </c>
      <c r="K111" s="11" t="s">
        <v>250</v>
      </c>
      <c r="L111" s="1" t="s">
        <v>260</v>
      </c>
      <c r="M111">
        <v>1</v>
      </c>
      <c r="S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f t="shared" si="14"/>
        <v>1</v>
      </c>
      <c r="AI111">
        <v>1</v>
      </c>
      <c r="BQ111" t="str">
        <f t="shared" si="11"/>
        <v>P108</v>
      </c>
    </row>
    <row r="112" spans="1:69" ht="12.75">
      <c r="A112" s="33" t="s">
        <v>368</v>
      </c>
      <c r="B112" s="27" t="s">
        <v>228</v>
      </c>
      <c r="C112" s="26">
        <v>0.46836199</v>
      </c>
      <c r="D112" s="65"/>
      <c r="E112" s="46"/>
      <c r="F112" s="103"/>
      <c r="G112" s="134"/>
      <c r="H112" s="27"/>
      <c r="I112" s="27"/>
      <c r="J112" s="27"/>
      <c r="K112" s="28"/>
      <c r="L112" s="32" t="s">
        <v>397</v>
      </c>
      <c r="M112" s="27"/>
      <c r="N112" s="27"/>
      <c r="O112" s="27"/>
      <c r="P112" s="27">
        <v>1</v>
      </c>
      <c r="X112">
        <v>1</v>
      </c>
      <c r="AA112">
        <v>1</v>
      </c>
      <c r="AB112">
        <v>1</v>
      </c>
      <c r="AC112">
        <v>1</v>
      </c>
      <c r="AG112">
        <f t="shared" si="14"/>
        <v>0</v>
      </c>
      <c r="BI112">
        <v>1</v>
      </c>
      <c r="BQ112" t="str">
        <f t="shared" si="11"/>
        <v>P109</v>
      </c>
    </row>
    <row r="113" spans="1:69" ht="12.75">
      <c r="A113" s="33" t="s">
        <v>369</v>
      </c>
      <c r="B113" s="27" t="s">
        <v>228</v>
      </c>
      <c r="C113" s="26">
        <v>0.487674</v>
      </c>
      <c r="D113" s="65"/>
      <c r="E113" s="46"/>
      <c r="F113" s="103"/>
      <c r="G113" s="134"/>
      <c r="H113" s="27"/>
      <c r="I113" s="27"/>
      <c r="J113" s="27"/>
      <c r="K113" s="28"/>
      <c r="L113" s="32" t="s">
        <v>398</v>
      </c>
      <c r="M113" s="27"/>
      <c r="N113" s="27"/>
      <c r="O113" s="27">
        <v>1</v>
      </c>
      <c r="V113">
        <v>1</v>
      </c>
      <c r="AA113">
        <v>1</v>
      </c>
      <c r="AB113">
        <v>1</v>
      </c>
      <c r="AC113">
        <v>1</v>
      </c>
      <c r="AG113">
        <f t="shared" si="14"/>
        <v>0</v>
      </c>
      <c r="AW113">
        <v>1</v>
      </c>
      <c r="BQ113" t="str">
        <f t="shared" si="11"/>
        <v>P110</v>
      </c>
    </row>
    <row r="114" spans="1:69" ht="12.75">
      <c r="A114" s="1" t="s">
        <v>372</v>
      </c>
      <c r="B114" s="4">
        <v>20220040200114</v>
      </c>
      <c r="C114" s="14">
        <v>0.437666</v>
      </c>
      <c r="E114" s="14">
        <v>0.54281998</v>
      </c>
      <c r="F114" s="97" t="s">
        <v>250</v>
      </c>
      <c r="G114" s="128">
        <v>0</v>
      </c>
      <c r="H114" s="3">
        <v>0.1</v>
      </c>
      <c r="I114">
        <v>1</v>
      </c>
      <c r="K114" s="11" t="s">
        <v>250</v>
      </c>
      <c r="L114" s="1" t="s">
        <v>260</v>
      </c>
      <c r="M114">
        <v>1</v>
      </c>
      <c r="S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f t="shared" si="14"/>
        <v>1</v>
      </c>
      <c r="AL114">
        <v>1</v>
      </c>
      <c r="BQ114" t="str">
        <f t="shared" si="11"/>
        <v>P111</v>
      </c>
    </row>
    <row r="115" spans="1:69" ht="12.75">
      <c r="A115" s="1" t="s">
        <v>383</v>
      </c>
      <c r="B115" s="4">
        <v>20220040200111</v>
      </c>
      <c r="C115" s="14">
        <v>0.524359</v>
      </c>
      <c r="E115" s="14">
        <v>0.45</v>
      </c>
      <c r="F115" s="97" t="s">
        <v>250</v>
      </c>
      <c r="G115" s="128">
        <v>0</v>
      </c>
      <c r="H115">
        <v>4</v>
      </c>
      <c r="I115">
        <v>1</v>
      </c>
      <c r="K115" s="11" t="s">
        <v>250</v>
      </c>
      <c r="L115" s="1" t="s">
        <v>260</v>
      </c>
      <c r="M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f t="shared" si="14"/>
        <v>1</v>
      </c>
      <c r="BQ115" t="str">
        <f t="shared" si="11"/>
        <v>P112</v>
      </c>
    </row>
    <row r="116" spans="1:69" ht="12.75">
      <c r="A116" s="1" t="s">
        <v>384</v>
      </c>
      <c r="B116" s="4">
        <v>20220040200067</v>
      </c>
      <c r="C116" s="14">
        <v>0.62041599</v>
      </c>
      <c r="E116" s="14">
        <v>0.59889999</v>
      </c>
      <c r="F116" s="97" t="s">
        <v>250</v>
      </c>
      <c r="G116" s="128">
        <v>2</v>
      </c>
      <c r="H116">
        <v>2</v>
      </c>
      <c r="I116">
        <v>1</v>
      </c>
      <c r="K116" s="11" t="s">
        <v>251</v>
      </c>
      <c r="L116" s="1" t="s">
        <v>260</v>
      </c>
      <c r="M116">
        <v>1</v>
      </c>
      <c r="R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f t="shared" si="14"/>
        <v>1</v>
      </c>
      <c r="BQ116" t="str">
        <f t="shared" si="11"/>
        <v>P113</v>
      </c>
    </row>
    <row r="117" spans="1:69" ht="12.75">
      <c r="A117" s="114" t="s">
        <v>385</v>
      </c>
      <c r="B117" s="115">
        <v>20220040200081</v>
      </c>
      <c r="C117" s="116">
        <v>0.45234999</v>
      </c>
      <c r="D117" s="117"/>
      <c r="E117" s="121" t="s">
        <v>176</v>
      </c>
      <c r="F117" s="118"/>
      <c r="G117" s="139"/>
      <c r="H117" s="119"/>
      <c r="I117" s="119"/>
      <c r="J117" s="119"/>
      <c r="K117" s="120"/>
      <c r="L117" s="122" t="s">
        <v>400</v>
      </c>
      <c r="M117" s="119"/>
      <c r="N117" s="119"/>
      <c r="O117" s="119"/>
      <c r="P117" s="119"/>
      <c r="Q117" s="119">
        <v>1</v>
      </c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>
        <v>1</v>
      </c>
      <c r="AB117" s="119">
        <v>1</v>
      </c>
      <c r="AC117" s="119">
        <v>1</v>
      </c>
      <c r="AD117" s="119">
        <v>1</v>
      </c>
      <c r="AE117" s="119">
        <v>1</v>
      </c>
      <c r="AF117" s="119"/>
      <c r="AG117" s="119">
        <f t="shared" si="14"/>
        <v>0</v>
      </c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>
        <v>1</v>
      </c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 t="str">
        <f t="shared" si="11"/>
        <v>P114</v>
      </c>
    </row>
    <row r="118" spans="1:69" ht="12.75">
      <c r="A118" s="1" t="s">
        <v>386</v>
      </c>
      <c r="B118" s="4">
        <v>20220170200083</v>
      </c>
      <c r="C118" s="14">
        <v>0.626113</v>
      </c>
      <c r="E118" s="14">
        <v>1.5</v>
      </c>
      <c r="F118" s="97" t="s">
        <v>250</v>
      </c>
      <c r="G118" s="128">
        <v>0</v>
      </c>
      <c r="H118">
        <v>6</v>
      </c>
      <c r="I118">
        <v>1</v>
      </c>
      <c r="K118" s="11" t="s">
        <v>250</v>
      </c>
      <c r="L118" s="1" t="s">
        <v>260</v>
      </c>
      <c r="M118">
        <v>1</v>
      </c>
      <c r="S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f t="shared" si="14"/>
        <v>1</v>
      </c>
      <c r="AL118">
        <v>1</v>
      </c>
      <c r="BQ118" t="str">
        <f t="shared" si="11"/>
        <v>P115</v>
      </c>
    </row>
    <row r="119" spans="1:69" ht="12.75">
      <c r="A119" s="33" t="s">
        <v>387</v>
      </c>
      <c r="B119" s="27" t="s">
        <v>228</v>
      </c>
      <c r="C119" s="26">
        <v>0.71692901</v>
      </c>
      <c r="D119" s="65">
        <v>2</v>
      </c>
      <c r="E119" s="46"/>
      <c r="F119" s="103"/>
      <c r="G119" s="134"/>
      <c r="H119" s="27"/>
      <c r="I119" s="27"/>
      <c r="J119" s="27"/>
      <c r="K119" s="28"/>
      <c r="L119" s="33" t="s">
        <v>399</v>
      </c>
      <c r="M119" s="27"/>
      <c r="N119" s="27"/>
      <c r="O119" s="27"/>
      <c r="P119" s="27">
        <v>1</v>
      </c>
      <c r="V119">
        <v>1</v>
      </c>
      <c r="AA119">
        <v>1</v>
      </c>
      <c r="AB119">
        <v>1</v>
      </c>
      <c r="AC119">
        <v>1</v>
      </c>
      <c r="AG119">
        <f t="shared" si="14"/>
        <v>0</v>
      </c>
      <c r="AW119">
        <v>1</v>
      </c>
      <c r="BI119">
        <v>1</v>
      </c>
      <c r="BQ119" t="str">
        <f t="shared" si="11"/>
        <v>P116</v>
      </c>
    </row>
    <row r="120" spans="1:69" ht="12.75">
      <c r="A120" s="1" t="s">
        <v>395</v>
      </c>
      <c r="B120" s="4">
        <v>20220040200179</v>
      </c>
      <c r="C120" s="14">
        <v>0.65972</v>
      </c>
      <c r="D120" s="3">
        <v>1</v>
      </c>
      <c r="E120" s="14">
        <v>0.64525</v>
      </c>
      <c r="F120" s="97" t="s">
        <v>250</v>
      </c>
      <c r="G120" s="128">
        <v>0</v>
      </c>
      <c r="H120" s="3">
        <v>0.1</v>
      </c>
      <c r="I120">
        <v>1</v>
      </c>
      <c r="K120" s="11" t="s">
        <v>251</v>
      </c>
      <c r="L120" s="1" t="s">
        <v>260</v>
      </c>
      <c r="M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f t="shared" si="14"/>
        <v>1</v>
      </c>
      <c r="BQ120" t="str">
        <f t="shared" si="11"/>
        <v>P117</v>
      </c>
    </row>
    <row r="121" spans="1:69" ht="12.75">
      <c r="A121" s="1" t="s">
        <v>396</v>
      </c>
      <c r="B121" s="4">
        <v>20220040200143</v>
      </c>
      <c r="C121" s="14">
        <v>0.61166299</v>
      </c>
      <c r="E121" s="14">
        <v>2.14639999</v>
      </c>
      <c r="F121" s="97" t="s">
        <v>250</v>
      </c>
      <c r="G121" s="128">
        <v>0</v>
      </c>
      <c r="H121" s="3">
        <v>0.1</v>
      </c>
      <c r="I121">
        <v>1</v>
      </c>
      <c r="K121" s="11" t="s">
        <v>251</v>
      </c>
      <c r="L121" s="1" t="s">
        <v>260</v>
      </c>
      <c r="M121">
        <v>1</v>
      </c>
      <c r="R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f t="shared" si="14"/>
        <v>1</v>
      </c>
      <c r="BQ121" t="str">
        <f t="shared" si="11"/>
        <v>P118</v>
      </c>
    </row>
    <row r="122" spans="1:69" ht="12.75">
      <c r="A122" s="1" t="s">
        <v>402</v>
      </c>
      <c r="B122" s="4">
        <v>20220040200060</v>
      </c>
      <c r="C122" s="14">
        <v>0.60411701</v>
      </c>
      <c r="E122" s="14"/>
      <c r="F122" s="97" t="s">
        <v>250</v>
      </c>
      <c r="G122" s="128">
        <v>0</v>
      </c>
      <c r="H122">
        <v>10</v>
      </c>
      <c r="I122">
        <v>1</v>
      </c>
      <c r="K122" s="11" t="s">
        <v>251</v>
      </c>
      <c r="L122" s="12" t="s">
        <v>408</v>
      </c>
      <c r="N122">
        <v>1</v>
      </c>
      <c r="T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f t="shared" si="14"/>
        <v>1</v>
      </c>
      <c r="BQ122" t="str">
        <f t="shared" si="11"/>
        <v>P119</v>
      </c>
    </row>
    <row r="123" spans="1:69" ht="12.75">
      <c r="A123" s="1" t="s">
        <v>403</v>
      </c>
      <c r="B123" s="4">
        <v>20220040200113</v>
      </c>
      <c r="C123" s="14">
        <v>0.432167</v>
      </c>
      <c r="E123" s="14">
        <v>0.46976999</v>
      </c>
      <c r="F123" s="97" t="s">
        <v>250</v>
      </c>
      <c r="G123" s="128">
        <v>0</v>
      </c>
      <c r="H123">
        <v>1</v>
      </c>
      <c r="I123">
        <v>1</v>
      </c>
      <c r="K123" s="11" t="s">
        <v>250</v>
      </c>
      <c r="L123" s="1" t="s">
        <v>260</v>
      </c>
      <c r="M123">
        <v>1</v>
      </c>
      <c r="R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f t="shared" si="14"/>
        <v>1</v>
      </c>
      <c r="BQ123" t="str">
        <f t="shared" si="11"/>
        <v>P120</v>
      </c>
    </row>
    <row r="124" spans="1:68" ht="165" customHeight="1">
      <c r="A124" s="7" t="s">
        <v>179</v>
      </c>
      <c r="B124" s="7" t="s">
        <v>240</v>
      </c>
      <c r="C124" s="8" t="s">
        <v>277</v>
      </c>
      <c r="D124" s="60" t="s">
        <v>178</v>
      </c>
      <c r="E124" s="6" t="s">
        <v>278</v>
      </c>
      <c r="F124" s="8" t="s">
        <v>252</v>
      </c>
      <c r="G124" s="8" t="str">
        <f>G83</f>
        <v>No. rebonded</v>
      </c>
      <c r="H124" s="6" t="s">
        <v>241</v>
      </c>
      <c r="I124" s="8" t="s">
        <v>242</v>
      </c>
      <c r="J124" s="6" t="s">
        <v>243</v>
      </c>
      <c r="K124" s="6" t="s">
        <v>244</v>
      </c>
      <c r="L124" s="9" t="s">
        <v>180</v>
      </c>
      <c r="M124" s="6" t="s">
        <v>245</v>
      </c>
      <c r="N124" s="6" t="s">
        <v>246</v>
      </c>
      <c r="O124" s="6" t="s">
        <v>247</v>
      </c>
      <c r="P124" s="6" t="s">
        <v>229</v>
      </c>
      <c r="Q124" s="6" t="s">
        <v>248</v>
      </c>
      <c r="R124" s="6" t="s">
        <v>374</v>
      </c>
      <c r="S124" s="6" t="s">
        <v>375</v>
      </c>
      <c r="T124" s="6" t="s">
        <v>376</v>
      </c>
      <c r="U124" s="6" t="s">
        <v>377</v>
      </c>
      <c r="V124" s="6" t="s">
        <v>378</v>
      </c>
      <c r="W124" s="6" t="s">
        <v>379</v>
      </c>
      <c r="X124" s="6" t="s">
        <v>380</v>
      </c>
      <c r="Y124" s="6" t="s">
        <v>381</v>
      </c>
      <c r="Z124" s="6" t="s">
        <v>382</v>
      </c>
      <c r="AA124" s="6" t="str">
        <f>AA83</f>
        <v>Started SB's</v>
      </c>
      <c r="AB124" s="6" t="str">
        <f aca="true" t="shared" si="15" ref="AB124:AG124">AB83</f>
        <v>SB's Sent for Classification</v>
      </c>
      <c r="AC124" s="6" t="str">
        <f t="shared" si="15"/>
        <v>SB's classified</v>
      </c>
      <c r="AD124" s="6" t="str">
        <f t="shared" si="15"/>
        <v>Started hybrid mounted</v>
      </c>
      <c r="AE124" s="6" t="str">
        <f t="shared" si="15"/>
        <v>Started wire bonding</v>
      </c>
      <c r="AF124" s="6" t="str">
        <f t="shared" si="15"/>
        <v>Modules sent for classification</v>
      </c>
      <c r="AG124" s="6" t="str">
        <f t="shared" si="15"/>
        <v>QA completed</v>
      </c>
      <c r="AH124" s="6" t="s">
        <v>388</v>
      </c>
      <c r="AI124" s="6" t="s">
        <v>389</v>
      </c>
      <c r="AJ124" s="6" t="s">
        <v>390</v>
      </c>
      <c r="AK124" s="6" t="s">
        <v>391</v>
      </c>
      <c r="AL124" s="6" t="s">
        <v>392</v>
      </c>
      <c r="AM124" s="6" t="s">
        <v>393</v>
      </c>
      <c r="AN124" s="6" t="s">
        <v>394</v>
      </c>
      <c r="AO124" s="48" t="s">
        <v>141</v>
      </c>
      <c r="AP124" s="48" t="str">
        <f>AP165</f>
        <v>Hold SB Others</v>
      </c>
      <c r="AQ124" s="48" t="str">
        <f aca="true" t="shared" si="16" ref="AQ124:BP124">AQ165</f>
        <v>Holde Module out of Pass Limit</v>
      </c>
      <c r="AR124" s="48" t="str">
        <f t="shared" si="16"/>
        <v>Hold I(500V)&gt;4uA W/O MD&lt;350V</v>
      </c>
      <c r="AS124" s="48" t="str">
        <f t="shared" si="16"/>
        <v>Hold MD&lt;350V</v>
      </c>
      <c r="AT124" s="48" t="str">
        <f t="shared" si="16"/>
        <v>Hold Abnormally long current decay, &gt;1hr</v>
      </c>
      <c r="AU124" s="48" t="str">
        <f t="shared" si="16"/>
        <v>Hold Lost ch. &gt;7/side, &gt;15/total</v>
      </c>
      <c r="AV124" s="48" t="str">
        <f t="shared" si="16"/>
        <v>Hold Bad s-curves &gt;0.3fC (th^2&gt;0.1fC^2)</v>
      </c>
      <c r="AW124" s="48" t="str">
        <f t="shared" si="16"/>
        <v>Hold Others</v>
      </c>
      <c r="AX124" s="48" t="str">
        <f t="shared" si="16"/>
        <v>replacing ASIC</v>
      </c>
      <c r="AY124" s="48" t="str">
        <f t="shared" si="16"/>
        <v>replacing PA</v>
      </c>
      <c r="AZ124" s="48" t="str">
        <f t="shared" si="16"/>
        <v>rebonding wires</v>
      </c>
      <c r="BA124" s="48" t="str">
        <f t="shared" si="16"/>
        <v>replacing hybrid</v>
      </c>
      <c r="BB124" s="48" t="str">
        <f t="shared" si="16"/>
        <v>replacing connector</v>
      </c>
      <c r="BC124" s="48" t="str">
        <f>BC83</f>
        <v>replacing further visual inspe</v>
      </c>
      <c r="BD124" s="48" t="str">
        <f>BD83</f>
        <v>replacing cleaning</v>
      </c>
      <c r="BE124" s="48" t="str">
        <f t="shared" si="16"/>
        <v>replacing others</v>
      </c>
      <c r="BF124" s="129" t="str">
        <f t="shared" si="16"/>
        <v>SB Fail sensor damaged</v>
      </c>
      <c r="BG124" s="129" t="str">
        <f t="shared" si="16"/>
        <v>SB Fail BB damaged</v>
      </c>
      <c r="BH124" s="129" t="str">
        <f t="shared" si="16"/>
        <v>SB Gross mechanical error</v>
      </c>
      <c r="BI124" s="129" t="str">
        <f t="shared" si="16"/>
        <v>SB Others</v>
      </c>
      <c r="BJ124" s="129" t="str">
        <f t="shared" si="16"/>
        <v>Module sensor damaged</v>
      </c>
      <c r="BK124" s="129" t="str">
        <f t="shared" si="16"/>
        <v>Module BB damaged</v>
      </c>
      <c r="BL124" s="129" t="str">
        <f t="shared" si="16"/>
        <v>Module gross mech error</v>
      </c>
      <c r="BM124" s="129" t="str">
        <f t="shared" si="16"/>
        <v>Module abnormal leakage I</v>
      </c>
      <c r="BN124" s="129" t="str">
        <f t="shared" si="16"/>
        <v>Module too many bad channels</v>
      </c>
      <c r="BO124" s="129" t="str">
        <f t="shared" si="16"/>
        <v>Module ASICs nonreplaceable</v>
      </c>
      <c r="BP124" s="129" t="str">
        <f t="shared" si="16"/>
        <v>Module others</v>
      </c>
    </row>
    <row r="125" spans="1:69" ht="12.75">
      <c r="A125" s="1" t="s">
        <v>404</v>
      </c>
      <c r="B125" s="4">
        <v>20220170200093</v>
      </c>
      <c r="C125" s="14">
        <v>0.44626101</v>
      </c>
      <c r="D125" s="3">
        <v>0</v>
      </c>
      <c r="E125" s="14">
        <v>0.45175</v>
      </c>
      <c r="F125" s="97" t="s">
        <v>250</v>
      </c>
      <c r="G125" s="128">
        <v>0</v>
      </c>
      <c r="H125">
        <v>3</v>
      </c>
      <c r="I125">
        <v>1</v>
      </c>
      <c r="K125" s="11" t="s">
        <v>250</v>
      </c>
      <c r="L125" s="1" t="s">
        <v>260</v>
      </c>
      <c r="M125">
        <v>1</v>
      </c>
      <c r="R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f aca="true" t="shared" si="17" ref="AG125:AG134">I125</f>
        <v>1</v>
      </c>
      <c r="BQ125" t="str">
        <f t="shared" si="11"/>
        <v>P121</v>
      </c>
    </row>
    <row r="126" spans="1:69" ht="12.75">
      <c r="A126" s="1" t="s">
        <v>405</v>
      </c>
      <c r="B126" s="4">
        <v>20220170200080</v>
      </c>
      <c r="C126" s="14">
        <v>0.462943</v>
      </c>
      <c r="D126" s="3">
        <v>0</v>
      </c>
      <c r="E126" s="14">
        <v>0.48581001</v>
      </c>
      <c r="F126" s="97" t="s">
        <v>250</v>
      </c>
      <c r="G126" s="128">
        <v>0</v>
      </c>
      <c r="H126">
        <v>4</v>
      </c>
      <c r="I126">
        <v>1</v>
      </c>
      <c r="K126" s="11" t="s">
        <v>250</v>
      </c>
      <c r="L126" s="1" t="s">
        <v>260</v>
      </c>
      <c r="M126">
        <v>1</v>
      </c>
      <c r="R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1</v>
      </c>
      <c r="AG126">
        <f t="shared" si="17"/>
        <v>1</v>
      </c>
      <c r="BQ126" t="str">
        <f t="shared" si="11"/>
        <v>P122</v>
      </c>
    </row>
    <row r="127" spans="1:69" ht="12.75">
      <c r="A127" s="1" t="s">
        <v>406</v>
      </c>
      <c r="B127" s="4">
        <v>20220040200105</v>
      </c>
      <c r="C127" s="14">
        <v>0.447599</v>
      </c>
      <c r="D127" s="3">
        <v>0</v>
      </c>
      <c r="E127" s="14">
        <v>0.50150999</v>
      </c>
      <c r="F127" s="97" t="s">
        <v>250</v>
      </c>
      <c r="G127" s="128">
        <v>0</v>
      </c>
      <c r="H127">
        <v>5</v>
      </c>
      <c r="I127">
        <v>1</v>
      </c>
      <c r="K127" s="11" t="s">
        <v>250</v>
      </c>
      <c r="L127" s="1" t="s">
        <v>260</v>
      </c>
      <c r="M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f t="shared" si="17"/>
        <v>1</v>
      </c>
      <c r="BQ127" t="str">
        <f t="shared" si="11"/>
        <v>P123</v>
      </c>
    </row>
    <row r="128" spans="1:69" ht="12.75">
      <c r="A128" s="1" t="s">
        <v>407</v>
      </c>
      <c r="B128" s="4">
        <v>20220040200140</v>
      </c>
      <c r="C128" s="14">
        <v>0.47821701</v>
      </c>
      <c r="D128" s="3">
        <v>0</v>
      </c>
      <c r="E128" s="14">
        <v>0.51506998</v>
      </c>
      <c r="F128" s="97" t="s">
        <v>250</v>
      </c>
      <c r="G128" s="128">
        <v>7</v>
      </c>
      <c r="H128" s="3">
        <v>0.1</v>
      </c>
      <c r="I128">
        <v>1</v>
      </c>
      <c r="K128" s="11" t="s">
        <v>251</v>
      </c>
      <c r="L128" s="1" t="s">
        <v>260</v>
      </c>
      <c r="M128">
        <v>1</v>
      </c>
      <c r="W128">
        <v>1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1</v>
      </c>
      <c r="AG128">
        <f t="shared" si="17"/>
        <v>1</v>
      </c>
      <c r="AR128">
        <v>1</v>
      </c>
      <c r="BQ128" t="str">
        <f t="shared" si="11"/>
        <v>P124</v>
      </c>
    </row>
    <row r="129" spans="1:69" ht="12.75">
      <c r="A129" s="1" t="s">
        <v>154</v>
      </c>
      <c r="B129" s="4">
        <v>20220040200162</v>
      </c>
      <c r="C129" s="14">
        <v>0.459002</v>
      </c>
      <c r="D129" s="3">
        <v>0</v>
      </c>
      <c r="E129" s="14">
        <v>0.45997001</v>
      </c>
      <c r="F129" s="97" t="s">
        <v>250</v>
      </c>
      <c r="G129" s="128">
        <v>0</v>
      </c>
      <c r="H129">
        <v>1</v>
      </c>
      <c r="I129" s="128">
        <v>1</v>
      </c>
      <c r="K129" s="11" t="s">
        <v>250</v>
      </c>
      <c r="L129" s="1" t="s">
        <v>260</v>
      </c>
      <c r="M129">
        <v>1</v>
      </c>
      <c r="S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f t="shared" si="17"/>
        <v>1</v>
      </c>
      <c r="AI129">
        <v>1</v>
      </c>
      <c r="BQ129" s="59" t="str">
        <f t="shared" si="11"/>
        <v>P125</v>
      </c>
    </row>
    <row r="130" spans="1:69" ht="12.75">
      <c r="A130" s="79" t="s">
        <v>155</v>
      </c>
      <c r="B130" s="78" t="s">
        <v>228</v>
      </c>
      <c r="C130" s="80" t="s">
        <v>269</v>
      </c>
      <c r="D130" s="81"/>
      <c r="E130" s="85"/>
      <c r="F130" s="111"/>
      <c r="G130" s="140"/>
      <c r="H130" s="78"/>
      <c r="I130" s="78"/>
      <c r="J130" s="78"/>
      <c r="K130" s="82"/>
      <c r="L130" s="79" t="s">
        <v>260</v>
      </c>
      <c r="M130" s="78"/>
      <c r="N130" s="78"/>
      <c r="O130" s="78">
        <v>1</v>
      </c>
      <c r="V130">
        <v>1</v>
      </c>
      <c r="AA130">
        <v>1</v>
      </c>
      <c r="AB130">
        <v>1</v>
      </c>
      <c r="AC130">
        <v>1</v>
      </c>
      <c r="AG130">
        <f t="shared" si="17"/>
        <v>0</v>
      </c>
      <c r="AR130">
        <v>1</v>
      </c>
      <c r="BQ130" s="59" t="str">
        <f t="shared" si="11"/>
        <v>P126</v>
      </c>
    </row>
    <row r="131" spans="1:69" ht="12.75">
      <c r="A131" s="1" t="s">
        <v>156</v>
      </c>
      <c r="B131" s="4">
        <v>20220040200157</v>
      </c>
      <c r="C131" s="14">
        <v>0.53673301</v>
      </c>
      <c r="D131" s="3">
        <v>0</v>
      </c>
      <c r="E131" s="14">
        <v>0.46944001</v>
      </c>
      <c r="F131" s="97" t="s">
        <v>250</v>
      </c>
      <c r="G131" s="128">
        <v>0</v>
      </c>
      <c r="H131" s="3">
        <v>0.1</v>
      </c>
      <c r="I131" s="128">
        <v>1</v>
      </c>
      <c r="K131" s="11" t="s">
        <v>251</v>
      </c>
      <c r="L131" s="1" t="s">
        <v>260</v>
      </c>
      <c r="M131">
        <v>1</v>
      </c>
      <c r="R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f t="shared" si="17"/>
        <v>1</v>
      </c>
      <c r="BQ131" s="59" t="str">
        <f t="shared" si="11"/>
        <v>P127</v>
      </c>
    </row>
    <row r="132" spans="1:69" ht="12.75">
      <c r="A132" s="1" t="s">
        <v>157</v>
      </c>
      <c r="B132" s="4">
        <v>20220040200101</v>
      </c>
      <c r="C132" s="14">
        <v>0.44</v>
      </c>
      <c r="D132" s="3">
        <v>0</v>
      </c>
      <c r="E132" s="14">
        <v>0.42</v>
      </c>
      <c r="F132" s="97" t="s">
        <v>250</v>
      </c>
      <c r="G132" s="128">
        <v>0</v>
      </c>
      <c r="H132" s="128">
        <v>1</v>
      </c>
      <c r="I132" s="128">
        <v>1</v>
      </c>
      <c r="K132" s="11" t="s">
        <v>250</v>
      </c>
      <c r="L132" s="1" t="s">
        <v>260</v>
      </c>
      <c r="M132">
        <v>1</v>
      </c>
      <c r="R132">
        <v>1</v>
      </c>
      <c r="AA132">
        <v>1</v>
      </c>
      <c r="AB132">
        <v>1</v>
      </c>
      <c r="AC132">
        <v>1</v>
      </c>
      <c r="AD132">
        <v>1</v>
      </c>
      <c r="AE132">
        <v>1</v>
      </c>
      <c r="AF132">
        <v>1</v>
      </c>
      <c r="AG132">
        <f t="shared" si="17"/>
        <v>1</v>
      </c>
      <c r="BQ132" s="59" t="str">
        <f t="shared" si="11"/>
        <v>P128</v>
      </c>
    </row>
    <row r="133" spans="1:69" ht="12.75">
      <c r="A133" s="1" t="s">
        <v>158</v>
      </c>
      <c r="B133" s="4">
        <v>20220040200052</v>
      </c>
      <c r="C133" s="14">
        <v>0.44</v>
      </c>
      <c r="D133" s="3">
        <v>0</v>
      </c>
      <c r="E133" s="14">
        <v>0.45</v>
      </c>
      <c r="F133" s="97" t="s">
        <v>250</v>
      </c>
      <c r="G133" s="128">
        <v>0</v>
      </c>
      <c r="H133" s="128">
        <v>0.1</v>
      </c>
      <c r="I133" s="128">
        <v>1</v>
      </c>
      <c r="K133" s="11" t="s">
        <v>250</v>
      </c>
      <c r="L133" s="1" t="s">
        <v>260</v>
      </c>
      <c r="M133">
        <v>1</v>
      </c>
      <c r="R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v>1</v>
      </c>
      <c r="AG133">
        <f t="shared" si="17"/>
        <v>1</v>
      </c>
      <c r="BQ133" s="59" t="str">
        <f t="shared" si="11"/>
        <v>P129</v>
      </c>
    </row>
    <row r="134" spans="1:69" ht="12.75">
      <c r="A134" s="1" t="s">
        <v>159</v>
      </c>
      <c r="B134" s="4">
        <v>20220040200164</v>
      </c>
      <c r="C134" s="14">
        <v>0.48</v>
      </c>
      <c r="D134" s="3">
        <v>0</v>
      </c>
      <c r="E134" s="14">
        <v>0.55</v>
      </c>
      <c r="F134" s="97" t="s">
        <v>250</v>
      </c>
      <c r="G134" s="128">
        <v>0</v>
      </c>
      <c r="H134" s="128">
        <v>4</v>
      </c>
      <c r="I134" s="128">
        <v>1</v>
      </c>
      <c r="K134" s="11" t="s">
        <v>250</v>
      </c>
      <c r="L134" s="86" t="s">
        <v>258</v>
      </c>
      <c r="N134">
        <v>1</v>
      </c>
      <c r="R134">
        <v>1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v>1</v>
      </c>
      <c r="AG134">
        <f t="shared" si="17"/>
        <v>1</v>
      </c>
      <c r="BQ134" s="59" t="str">
        <f t="shared" si="11"/>
        <v>P130</v>
      </c>
    </row>
    <row r="135" spans="1:69" ht="12.75">
      <c r="A135" s="79" t="s">
        <v>160</v>
      </c>
      <c r="B135" s="78" t="s">
        <v>228</v>
      </c>
      <c r="C135" s="78"/>
      <c r="D135" s="83"/>
      <c r="E135" s="78"/>
      <c r="F135" s="112"/>
      <c r="G135" s="140"/>
      <c r="H135" s="78"/>
      <c r="I135" s="78"/>
      <c r="J135" s="78"/>
      <c r="K135" s="82"/>
      <c r="L135" s="84" t="s">
        <v>174</v>
      </c>
      <c r="M135" s="78"/>
      <c r="N135" s="78"/>
      <c r="O135" s="78"/>
      <c r="P135" s="78">
        <v>1</v>
      </c>
      <c r="X135">
        <v>1</v>
      </c>
      <c r="AA135">
        <v>1</v>
      </c>
      <c r="AB135">
        <v>1</v>
      </c>
      <c r="AC135">
        <v>1</v>
      </c>
      <c r="AG135">
        <f aca="true" t="shared" si="18" ref="AG135:AG153">I135</f>
        <v>0</v>
      </c>
      <c r="BF135">
        <v>1</v>
      </c>
      <c r="BQ135" s="59" t="str">
        <f t="shared" si="11"/>
        <v>P131</v>
      </c>
    </row>
    <row r="136" spans="1:69" ht="12.75">
      <c r="A136" s="1" t="s">
        <v>161</v>
      </c>
      <c r="B136" s="4">
        <v>20220040200119</v>
      </c>
      <c r="C136" s="14">
        <v>0.47</v>
      </c>
      <c r="D136" s="3">
        <v>0</v>
      </c>
      <c r="E136" s="14">
        <v>0.55</v>
      </c>
      <c r="F136" s="97" t="s">
        <v>250</v>
      </c>
      <c r="G136" s="128">
        <v>0</v>
      </c>
      <c r="H136" s="128">
        <v>0</v>
      </c>
      <c r="I136" s="128">
        <v>1</v>
      </c>
      <c r="K136" s="11" t="s">
        <v>250</v>
      </c>
      <c r="L136" s="1" t="s">
        <v>260</v>
      </c>
      <c r="M136">
        <v>1</v>
      </c>
      <c r="R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G136">
        <f t="shared" si="18"/>
        <v>1</v>
      </c>
      <c r="BQ136" s="59" t="str">
        <f t="shared" si="11"/>
        <v>P132</v>
      </c>
    </row>
    <row r="137" spans="1:69" ht="12.75">
      <c r="A137" s="1" t="s">
        <v>162</v>
      </c>
      <c r="B137" s="4">
        <v>20220040200184</v>
      </c>
      <c r="C137" s="14">
        <v>0.47</v>
      </c>
      <c r="D137" s="3">
        <v>0</v>
      </c>
      <c r="E137" s="14">
        <v>0.55227002</v>
      </c>
      <c r="F137" s="97" t="s">
        <v>250</v>
      </c>
      <c r="G137" s="128">
        <v>0</v>
      </c>
      <c r="H137" s="128">
        <v>0</v>
      </c>
      <c r="I137" s="128">
        <v>1</v>
      </c>
      <c r="K137" s="11" t="s">
        <v>251</v>
      </c>
      <c r="L137" s="1" t="s">
        <v>260</v>
      </c>
      <c r="M137">
        <v>1</v>
      </c>
      <c r="R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v>1</v>
      </c>
      <c r="AG137">
        <f t="shared" si="18"/>
        <v>1</v>
      </c>
      <c r="BQ137" s="59" t="str">
        <f t="shared" si="11"/>
        <v>P133</v>
      </c>
    </row>
    <row r="138" spans="1:69" ht="12.75">
      <c r="A138" s="1" t="s">
        <v>163</v>
      </c>
      <c r="B138" s="4">
        <v>20220040200182</v>
      </c>
      <c r="C138" s="14">
        <v>0.401862</v>
      </c>
      <c r="D138" s="3">
        <v>1</v>
      </c>
      <c r="E138" s="14">
        <v>0.44292</v>
      </c>
      <c r="F138" s="97" t="s">
        <v>250</v>
      </c>
      <c r="G138" s="128">
        <v>0</v>
      </c>
      <c r="H138" s="128">
        <v>0</v>
      </c>
      <c r="I138" s="128">
        <v>1</v>
      </c>
      <c r="K138" s="11" t="s">
        <v>250</v>
      </c>
      <c r="L138" s="86" t="s">
        <v>177</v>
      </c>
      <c r="N138">
        <v>1</v>
      </c>
      <c r="W138">
        <v>1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f t="shared" si="18"/>
        <v>1</v>
      </c>
      <c r="AI138">
        <v>1</v>
      </c>
      <c r="AR138">
        <v>1</v>
      </c>
      <c r="BQ138" s="59" t="str">
        <f t="shared" si="11"/>
        <v>P134</v>
      </c>
    </row>
    <row r="139" spans="1:69" ht="12.75">
      <c r="A139" s="1" t="s">
        <v>164</v>
      </c>
      <c r="B139" s="4">
        <v>20220040200103</v>
      </c>
      <c r="C139" s="14">
        <v>0.424835</v>
      </c>
      <c r="D139" s="3">
        <v>0</v>
      </c>
      <c r="E139" s="14">
        <v>0.4732</v>
      </c>
      <c r="F139" s="97" t="s">
        <v>250</v>
      </c>
      <c r="G139" s="128">
        <v>0</v>
      </c>
      <c r="H139" s="128">
        <v>0.1</v>
      </c>
      <c r="I139" s="128">
        <v>1</v>
      </c>
      <c r="K139" s="11" t="s">
        <v>251</v>
      </c>
      <c r="L139" s="1" t="s">
        <v>260</v>
      </c>
      <c r="M139">
        <v>1</v>
      </c>
      <c r="R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f t="shared" si="18"/>
        <v>1</v>
      </c>
      <c r="BQ139" s="59" t="str">
        <f t="shared" si="11"/>
        <v>P135</v>
      </c>
    </row>
    <row r="140" spans="1:69" ht="12.75">
      <c r="A140" s="1" t="s">
        <v>165</v>
      </c>
      <c r="B140" s="4">
        <v>20220040200104</v>
      </c>
      <c r="C140" s="14">
        <v>0.426127</v>
      </c>
      <c r="D140" s="3">
        <v>1</v>
      </c>
      <c r="E140" s="14">
        <v>0.49893998</v>
      </c>
      <c r="F140" s="97" t="s">
        <v>250</v>
      </c>
      <c r="G140" s="128">
        <v>0</v>
      </c>
      <c r="H140" s="128">
        <v>1</v>
      </c>
      <c r="I140" s="128">
        <v>1</v>
      </c>
      <c r="L140" s="1" t="s">
        <v>260</v>
      </c>
      <c r="M140">
        <v>1</v>
      </c>
      <c r="W140">
        <v>1</v>
      </c>
      <c r="AA140">
        <v>1</v>
      </c>
      <c r="AB140">
        <v>1</v>
      </c>
      <c r="AC140">
        <v>1</v>
      </c>
      <c r="AD140">
        <v>1</v>
      </c>
      <c r="AE140">
        <v>1</v>
      </c>
      <c r="AF140">
        <v>1</v>
      </c>
      <c r="AG140">
        <f t="shared" si="18"/>
        <v>1</v>
      </c>
      <c r="AI140">
        <v>1</v>
      </c>
      <c r="AR140">
        <v>1</v>
      </c>
      <c r="BQ140" s="59" t="str">
        <f t="shared" si="11"/>
        <v>P136</v>
      </c>
    </row>
    <row r="141" spans="1:69" ht="12.75">
      <c r="A141" s="1" t="s">
        <v>166</v>
      </c>
      <c r="B141" s="4">
        <v>20220040200035</v>
      </c>
      <c r="C141" s="14">
        <v>0.43024</v>
      </c>
      <c r="D141" s="3">
        <v>2</v>
      </c>
      <c r="E141" s="14">
        <v>0.45626999</v>
      </c>
      <c r="F141" s="97" t="s">
        <v>250</v>
      </c>
      <c r="G141" s="128">
        <v>2</v>
      </c>
      <c r="H141" s="128">
        <v>1</v>
      </c>
      <c r="I141" s="128">
        <v>1</v>
      </c>
      <c r="K141" s="11" t="s">
        <v>251</v>
      </c>
      <c r="L141" s="1" t="s">
        <v>260</v>
      </c>
      <c r="M141">
        <v>1</v>
      </c>
      <c r="W141">
        <v>1</v>
      </c>
      <c r="AA141">
        <v>1</v>
      </c>
      <c r="AB141">
        <v>1</v>
      </c>
      <c r="AC141">
        <v>1</v>
      </c>
      <c r="AD141">
        <v>1</v>
      </c>
      <c r="AE141">
        <v>1</v>
      </c>
      <c r="AF141">
        <v>1</v>
      </c>
      <c r="AG141">
        <f t="shared" si="18"/>
        <v>1</v>
      </c>
      <c r="AI141">
        <v>1</v>
      </c>
      <c r="AR141">
        <v>1</v>
      </c>
      <c r="BQ141" s="59" t="str">
        <f t="shared" si="11"/>
        <v>P137</v>
      </c>
    </row>
    <row r="142" spans="1:69" ht="12.75">
      <c r="A142" s="1" t="s">
        <v>171</v>
      </c>
      <c r="B142" s="4">
        <v>20220040200154</v>
      </c>
      <c r="C142" s="14">
        <v>0.407875</v>
      </c>
      <c r="D142" s="3">
        <v>0</v>
      </c>
      <c r="E142" s="14">
        <v>0.58</v>
      </c>
      <c r="F142" s="97" t="s">
        <v>250</v>
      </c>
      <c r="G142" s="128">
        <v>14</v>
      </c>
      <c r="L142" s="86" t="s">
        <v>118</v>
      </c>
      <c r="N142">
        <v>1</v>
      </c>
      <c r="AA142">
        <v>1</v>
      </c>
      <c r="AB142">
        <v>1</v>
      </c>
      <c r="AC142">
        <v>1</v>
      </c>
      <c r="AD142">
        <v>1</v>
      </c>
      <c r="AE142">
        <v>1</v>
      </c>
      <c r="AF142">
        <v>1</v>
      </c>
      <c r="AG142">
        <f t="shared" si="18"/>
        <v>0</v>
      </c>
      <c r="BQ142" s="59" t="str">
        <f t="shared" si="11"/>
        <v>P138</v>
      </c>
    </row>
    <row r="143" spans="1:69" ht="12.75">
      <c r="A143" s="89" t="s">
        <v>167</v>
      </c>
      <c r="B143" s="90" t="s">
        <v>228</v>
      </c>
      <c r="C143" s="14">
        <v>0.41693</v>
      </c>
      <c r="D143" s="91">
        <v>0</v>
      </c>
      <c r="E143" s="90"/>
      <c r="F143" s="113"/>
      <c r="G143" s="141"/>
      <c r="H143" s="90"/>
      <c r="I143" s="90"/>
      <c r="J143" s="90"/>
      <c r="K143" s="92"/>
      <c r="L143" s="93" t="s">
        <v>123</v>
      </c>
      <c r="M143" s="90"/>
      <c r="N143" s="90"/>
      <c r="O143" s="90"/>
      <c r="P143" s="90"/>
      <c r="Q143" s="90">
        <v>1</v>
      </c>
      <c r="AA143">
        <v>1</v>
      </c>
      <c r="AB143">
        <v>1</v>
      </c>
      <c r="AC143">
        <v>1</v>
      </c>
      <c r="AD143">
        <v>1</v>
      </c>
      <c r="AG143">
        <f t="shared" si="18"/>
        <v>0</v>
      </c>
      <c r="BA143">
        <v>1</v>
      </c>
      <c r="BQ143" s="59" t="str">
        <f t="shared" si="11"/>
        <v>P139</v>
      </c>
    </row>
    <row r="144" spans="1:69" ht="12.75">
      <c r="A144" s="1" t="s">
        <v>168</v>
      </c>
      <c r="B144" s="4">
        <v>20220040200039</v>
      </c>
      <c r="C144" s="14">
        <v>0.49071201</v>
      </c>
      <c r="D144" s="3">
        <v>0</v>
      </c>
      <c r="E144" s="14">
        <v>0.65</v>
      </c>
      <c r="F144" s="97" t="s">
        <v>251</v>
      </c>
      <c r="G144" s="128">
        <v>24</v>
      </c>
      <c r="L144" s="1" t="s">
        <v>103</v>
      </c>
      <c r="O144">
        <v>1</v>
      </c>
      <c r="AA144">
        <v>1</v>
      </c>
      <c r="AD144">
        <v>1</v>
      </c>
      <c r="AG144">
        <f t="shared" si="18"/>
        <v>0</v>
      </c>
      <c r="BQ144" s="59" t="str">
        <f t="shared" si="11"/>
        <v>P140</v>
      </c>
    </row>
    <row r="145" spans="1:69" ht="12.75">
      <c r="A145" s="79" t="s">
        <v>169</v>
      </c>
      <c r="B145" s="78" t="s">
        <v>228</v>
      </c>
      <c r="C145" s="14">
        <v>0.384098</v>
      </c>
      <c r="D145" s="83">
        <v>0</v>
      </c>
      <c r="E145" s="78"/>
      <c r="F145" s="112"/>
      <c r="G145" s="140"/>
      <c r="H145" s="78"/>
      <c r="I145" s="78"/>
      <c r="J145" s="78"/>
      <c r="K145" s="82"/>
      <c r="L145" s="84" t="s">
        <v>409</v>
      </c>
      <c r="M145" s="78"/>
      <c r="N145" s="78"/>
      <c r="O145" s="78">
        <v>1</v>
      </c>
      <c r="V145">
        <v>1</v>
      </c>
      <c r="AA145">
        <v>1</v>
      </c>
      <c r="AB145">
        <v>1</v>
      </c>
      <c r="AC145">
        <v>1</v>
      </c>
      <c r="AG145">
        <f t="shared" si="18"/>
        <v>0</v>
      </c>
      <c r="AO145">
        <v>1</v>
      </c>
      <c r="BQ145" s="59" t="str">
        <f t="shared" si="11"/>
        <v>P141</v>
      </c>
    </row>
    <row r="146" spans="1:69" ht="12.75">
      <c r="A146" s="1" t="s">
        <v>170</v>
      </c>
      <c r="B146" s="4">
        <v>20220040200112</v>
      </c>
      <c r="C146" s="14">
        <v>0.496121</v>
      </c>
      <c r="D146" s="3">
        <v>1</v>
      </c>
      <c r="E146">
        <v>0.6</v>
      </c>
      <c r="F146" s="98" t="s">
        <v>251</v>
      </c>
      <c r="G146" s="128">
        <v>0</v>
      </c>
      <c r="H146" s="3">
        <v>0.1</v>
      </c>
      <c r="I146">
        <v>1</v>
      </c>
      <c r="L146" s="1" t="s">
        <v>104</v>
      </c>
      <c r="O146">
        <v>1</v>
      </c>
      <c r="R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>
        <v>1</v>
      </c>
      <c r="AG146">
        <f t="shared" si="18"/>
        <v>1</v>
      </c>
      <c r="BQ146" s="59" t="str">
        <f t="shared" si="11"/>
        <v>P142</v>
      </c>
    </row>
    <row r="147" spans="1:69" ht="12.75">
      <c r="A147" s="1" t="s">
        <v>136</v>
      </c>
      <c r="B147" s="4">
        <v>20220040200056</v>
      </c>
      <c r="C147" s="14">
        <v>0.364225</v>
      </c>
      <c r="D147" s="3">
        <v>0</v>
      </c>
      <c r="E147">
        <v>0.65</v>
      </c>
      <c r="F147" s="98" t="s">
        <v>250</v>
      </c>
      <c r="G147" s="128">
        <v>0</v>
      </c>
      <c r="H147" s="3">
        <v>0.1</v>
      </c>
      <c r="I147">
        <v>1</v>
      </c>
      <c r="K147" s="11" t="s">
        <v>251</v>
      </c>
      <c r="L147" s="86" t="s">
        <v>258</v>
      </c>
      <c r="N147">
        <v>1</v>
      </c>
      <c r="T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f t="shared" si="18"/>
        <v>1</v>
      </c>
      <c r="BQ147" s="59" t="str">
        <f t="shared" si="11"/>
        <v>P143</v>
      </c>
    </row>
    <row r="148" spans="1:69" ht="12.75">
      <c r="A148" s="1" t="s">
        <v>137</v>
      </c>
      <c r="B148" s="4">
        <v>20220040200130</v>
      </c>
      <c r="C148" s="14">
        <v>0.417431</v>
      </c>
      <c r="D148" s="3">
        <v>0</v>
      </c>
      <c r="E148">
        <v>0.45</v>
      </c>
      <c r="F148" s="98" t="s">
        <v>250</v>
      </c>
      <c r="G148" s="128">
        <v>0</v>
      </c>
      <c r="H148" s="3">
        <v>0.1</v>
      </c>
      <c r="I148">
        <v>1</v>
      </c>
      <c r="K148" s="11" t="s">
        <v>250</v>
      </c>
      <c r="L148" s="1" t="s">
        <v>260</v>
      </c>
      <c r="M148">
        <v>1</v>
      </c>
      <c r="R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1</v>
      </c>
      <c r="AG148">
        <f t="shared" si="18"/>
        <v>1</v>
      </c>
      <c r="BQ148" s="59" t="str">
        <f t="shared" si="11"/>
        <v>P144</v>
      </c>
    </row>
    <row r="149" spans="1:69" ht="12.75">
      <c r="A149" s="1" t="s">
        <v>138</v>
      </c>
      <c r="B149" s="4">
        <v>20220040200134</v>
      </c>
      <c r="C149" s="14">
        <v>0.386448</v>
      </c>
      <c r="D149" s="3">
        <v>0</v>
      </c>
      <c r="E149">
        <v>0.6</v>
      </c>
      <c r="F149" s="98" t="s">
        <v>250</v>
      </c>
      <c r="G149" s="128">
        <v>0</v>
      </c>
      <c r="L149" s="1" t="s">
        <v>260</v>
      </c>
      <c r="M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f t="shared" si="18"/>
        <v>0</v>
      </c>
      <c r="BQ149" s="59" t="str">
        <f t="shared" si="11"/>
        <v>P145</v>
      </c>
    </row>
    <row r="150" spans="1:69" ht="12.75">
      <c r="A150" s="1" t="s">
        <v>139</v>
      </c>
      <c r="B150" s="4">
        <v>20220040200135</v>
      </c>
      <c r="C150" s="14">
        <v>0.53985399</v>
      </c>
      <c r="D150" s="3">
        <v>0</v>
      </c>
      <c r="E150">
        <v>0.52</v>
      </c>
      <c r="F150" s="98" t="s">
        <v>250</v>
      </c>
      <c r="G150" s="128">
        <v>0</v>
      </c>
      <c r="L150" s="1" t="s">
        <v>260</v>
      </c>
      <c r="M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v>1</v>
      </c>
      <c r="AG150">
        <f t="shared" si="18"/>
        <v>0</v>
      </c>
      <c r="BQ150" s="59" t="str">
        <f t="shared" si="11"/>
        <v>P146</v>
      </c>
    </row>
    <row r="151" spans="1:69" ht="12.75">
      <c r="A151" s="1" t="s">
        <v>140</v>
      </c>
      <c r="B151" s="4">
        <v>20220040200116</v>
      </c>
      <c r="C151" s="14">
        <v>0.515986</v>
      </c>
      <c r="D151" s="3">
        <v>1</v>
      </c>
      <c r="E151">
        <v>0.55</v>
      </c>
      <c r="F151" s="98" t="s">
        <v>250</v>
      </c>
      <c r="G151" s="128">
        <v>0</v>
      </c>
      <c r="K151" s="11" t="s">
        <v>251</v>
      </c>
      <c r="L151" s="1" t="s">
        <v>260</v>
      </c>
      <c r="M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f t="shared" si="18"/>
        <v>0</v>
      </c>
      <c r="BQ151" s="59" t="str">
        <f t="shared" si="11"/>
        <v>P147</v>
      </c>
    </row>
    <row r="152" spans="1:69" ht="12.75">
      <c r="A152" s="1" t="s">
        <v>124</v>
      </c>
      <c r="B152" s="4">
        <v>20220040200133</v>
      </c>
      <c r="C152" s="14">
        <v>0.407386</v>
      </c>
      <c r="D152" s="3">
        <v>0</v>
      </c>
      <c r="E152" s="14">
        <v>0.47047999</v>
      </c>
      <c r="F152" s="98" t="s">
        <v>250</v>
      </c>
      <c r="G152" s="128">
        <v>0</v>
      </c>
      <c r="L152" s="1" t="s">
        <v>260</v>
      </c>
      <c r="M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f t="shared" si="18"/>
        <v>0</v>
      </c>
      <c r="BQ152" s="59" t="str">
        <f t="shared" si="11"/>
        <v>P148</v>
      </c>
    </row>
    <row r="153" spans="1:69" ht="12.75">
      <c r="A153" s="1" t="s">
        <v>125</v>
      </c>
      <c r="B153" s="4">
        <v>20220040200137</v>
      </c>
      <c r="C153" s="14">
        <v>0.393135</v>
      </c>
      <c r="D153" s="3">
        <v>0</v>
      </c>
      <c r="E153" s="14">
        <v>0.5</v>
      </c>
      <c r="F153" s="98" t="s">
        <v>250</v>
      </c>
      <c r="G153" s="128">
        <v>2</v>
      </c>
      <c r="K153" s="11" t="s">
        <v>251</v>
      </c>
      <c r="L153" s="1" t="s">
        <v>260</v>
      </c>
      <c r="M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f t="shared" si="18"/>
        <v>0</v>
      </c>
      <c r="BQ153" s="59" t="str">
        <f t="shared" si="11"/>
        <v>P149</v>
      </c>
    </row>
    <row r="154" spans="1:69" ht="12.75">
      <c r="A154" s="1" t="s">
        <v>126</v>
      </c>
      <c r="B154" s="4">
        <v>20220040200136</v>
      </c>
      <c r="C154" s="14">
        <v>0.367808</v>
      </c>
      <c r="D154" s="3">
        <v>2</v>
      </c>
      <c r="E154" s="14">
        <v>0.36837</v>
      </c>
      <c r="F154" s="98" t="s">
        <v>250</v>
      </c>
      <c r="G154" s="128">
        <v>0</v>
      </c>
      <c r="L154" s="1" t="s">
        <v>260</v>
      </c>
      <c r="M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f aca="true" t="shared" si="19" ref="AG154:AG172">I154</f>
        <v>0</v>
      </c>
      <c r="BQ154" s="59" t="str">
        <f t="shared" si="11"/>
        <v>P150</v>
      </c>
    </row>
    <row r="155" spans="1:69" ht="12.75">
      <c r="A155" s="1" t="s">
        <v>127</v>
      </c>
      <c r="B155" s="4">
        <v>20220040200068</v>
      </c>
      <c r="C155" s="14">
        <v>0.414266</v>
      </c>
      <c r="D155" s="3">
        <v>0</v>
      </c>
      <c r="E155" s="14">
        <v>0.65</v>
      </c>
      <c r="F155" s="98" t="s">
        <v>251</v>
      </c>
      <c r="G155" s="128">
        <v>2</v>
      </c>
      <c r="L155" s="1" t="s">
        <v>260</v>
      </c>
      <c r="M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f t="shared" si="19"/>
        <v>0</v>
      </c>
      <c r="BQ155" s="59" t="str">
        <f t="shared" si="11"/>
        <v>P151</v>
      </c>
    </row>
    <row r="156" spans="1:69" ht="12.75">
      <c r="A156" s="1" t="s">
        <v>128</v>
      </c>
      <c r="B156" s="4">
        <v>20220040200141</v>
      </c>
      <c r="C156" s="14">
        <v>0.346044</v>
      </c>
      <c r="D156" s="3">
        <v>0</v>
      </c>
      <c r="E156" s="14">
        <v>0.38</v>
      </c>
      <c r="F156" s="98" t="s">
        <v>250</v>
      </c>
      <c r="G156" s="128">
        <v>0</v>
      </c>
      <c r="L156" s="1" t="s">
        <v>260</v>
      </c>
      <c r="M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f t="shared" si="19"/>
        <v>0</v>
      </c>
      <c r="BQ156" s="59" t="str">
        <f t="shared" si="11"/>
        <v>P152</v>
      </c>
    </row>
    <row r="157" spans="1:69" ht="12.75">
      <c r="A157" s="1" t="s">
        <v>129</v>
      </c>
      <c r="B157" s="4">
        <v>20220040200187</v>
      </c>
      <c r="C157" s="14">
        <v>0.379787</v>
      </c>
      <c r="D157" s="3">
        <v>0</v>
      </c>
      <c r="E157">
        <v>0.38978999</v>
      </c>
      <c r="G157" s="128"/>
      <c r="K157" s="11" t="s">
        <v>250</v>
      </c>
      <c r="L157" s="1" t="s">
        <v>260</v>
      </c>
      <c r="M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f t="shared" si="19"/>
        <v>0</v>
      </c>
      <c r="BQ157" s="59" t="str">
        <f t="shared" si="11"/>
        <v>P153</v>
      </c>
    </row>
    <row r="158" spans="1:69" ht="12.75">
      <c r="A158" s="1" t="s">
        <v>130</v>
      </c>
      <c r="B158" s="4">
        <v>20220040200126</v>
      </c>
      <c r="C158" s="14">
        <v>0.359135</v>
      </c>
      <c r="D158" s="3">
        <v>0</v>
      </c>
      <c r="G158" s="128"/>
      <c r="L158" s="1" t="s">
        <v>260</v>
      </c>
      <c r="M158">
        <v>1</v>
      </c>
      <c r="AA158">
        <v>1</v>
      </c>
      <c r="AB158">
        <v>1</v>
      </c>
      <c r="AC158">
        <v>1</v>
      </c>
      <c r="AD158">
        <v>1</v>
      </c>
      <c r="AG158">
        <f t="shared" si="19"/>
        <v>0</v>
      </c>
      <c r="BQ158" s="59" t="str">
        <f t="shared" si="11"/>
        <v>P154</v>
      </c>
    </row>
    <row r="159" spans="1:69" ht="12.75">
      <c r="A159" s="1" t="s">
        <v>131</v>
      </c>
      <c r="B159" s="4">
        <v>20220040200138</v>
      </c>
      <c r="C159" s="14">
        <v>0.371853</v>
      </c>
      <c r="D159" s="3">
        <v>0</v>
      </c>
      <c r="G159" s="128"/>
      <c r="L159" s="1" t="s">
        <v>260</v>
      </c>
      <c r="M159">
        <v>1</v>
      </c>
      <c r="AA159">
        <v>1</v>
      </c>
      <c r="AB159">
        <v>1</v>
      </c>
      <c r="AC159">
        <v>1</v>
      </c>
      <c r="AD159">
        <v>1</v>
      </c>
      <c r="AG159">
        <f t="shared" si="19"/>
        <v>0</v>
      </c>
      <c r="BQ159" s="59" t="str">
        <f t="shared" si="11"/>
        <v>P155</v>
      </c>
    </row>
    <row r="160" spans="1:69" ht="12.75">
      <c r="A160" s="1" t="s">
        <v>132</v>
      </c>
      <c r="B160" s="4">
        <v>20220040200122</v>
      </c>
      <c r="C160" s="14">
        <v>0.382743</v>
      </c>
      <c r="D160" s="3">
        <v>0</v>
      </c>
      <c r="G160" s="128"/>
      <c r="L160" s="1" t="s">
        <v>260</v>
      </c>
      <c r="M160">
        <v>1</v>
      </c>
      <c r="AA160">
        <v>1</v>
      </c>
      <c r="AB160">
        <v>1</v>
      </c>
      <c r="AC160">
        <v>1</v>
      </c>
      <c r="AD160">
        <v>1</v>
      </c>
      <c r="AG160">
        <f t="shared" si="19"/>
        <v>0</v>
      </c>
      <c r="BQ160" s="59" t="str">
        <f t="shared" si="11"/>
        <v>P156</v>
      </c>
    </row>
    <row r="161" spans="1:69" ht="12.75">
      <c r="A161" s="1" t="s">
        <v>133</v>
      </c>
      <c r="B161" s="4">
        <v>20220040200106</v>
      </c>
      <c r="C161" s="14">
        <v>0.402035</v>
      </c>
      <c r="D161" s="3">
        <v>2</v>
      </c>
      <c r="G161" s="128"/>
      <c r="L161" s="86" t="s">
        <v>119</v>
      </c>
      <c r="N161">
        <v>1</v>
      </c>
      <c r="AA161">
        <v>1</v>
      </c>
      <c r="AB161">
        <v>1</v>
      </c>
      <c r="AC161">
        <v>1</v>
      </c>
      <c r="AD161">
        <v>1</v>
      </c>
      <c r="AG161">
        <f t="shared" si="19"/>
        <v>0</v>
      </c>
      <c r="BQ161" s="59" t="str">
        <f t="shared" si="11"/>
        <v>P157</v>
      </c>
    </row>
    <row r="162" spans="1:69" ht="12.75">
      <c r="A162" s="1" t="s">
        <v>134</v>
      </c>
      <c r="B162" s="4">
        <v>20220040200191</v>
      </c>
      <c r="C162" s="14">
        <v>0.353092</v>
      </c>
      <c r="D162" s="3">
        <v>0</v>
      </c>
      <c r="G162" s="128"/>
      <c r="L162" s="86" t="s">
        <v>120</v>
      </c>
      <c r="N162">
        <v>1</v>
      </c>
      <c r="AA162">
        <v>1</v>
      </c>
      <c r="AB162">
        <v>1</v>
      </c>
      <c r="AC162">
        <v>1</v>
      </c>
      <c r="AD162">
        <v>1</v>
      </c>
      <c r="AG162">
        <f t="shared" si="19"/>
        <v>0</v>
      </c>
      <c r="BQ162" s="59" t="str">
        <f t="shared" si="11"/>
        <v>P158</v>
      </c>
    </row>
    <row r="163" spans="1:69" ht="12.75">
      <c r="A163" s="1" t="s">
        <v>109</v>
      </c>
      <c r="B163" s="4">
        <v>20220040200188</v>
      </c>
      <c r="C163" s="14">
        <v>0.371414</v>
      </c>
      <c r="D163" s="3">
        <v>0</v>
      </c>
      <c r="G163" s="128"/>
      <c r="L163" s="1" t="s">
        <v>260</v>
      </c>
      <c r="M163">
        <v>1</v>
      </c>
      <c r="AA163">
        <v>1</v>
      </c>
      <c r="AB163">
        <v>1</v>
      </c>
      <c r="AC163">
        <v>1</v>
      </c>
      <c r="AD163">
        <v>1</v>
      </c>
      <c r="AG163">
        <f t="shared" si="19"/>
        <v>0</v>
      </c>
      <c r="BQ163" s="59" t="str">
        <f t="shared" si="11"/>
        <v>P159</v>
      </c>
    </row>
    <row r="164" spans="1:69" ht="12.75">
      <c r="A164" s="1" t="s">
        <v>110</v>
      </c>
      <c r="B164" t="s">
        <v>228</v>
      </c>
      <c r="C164" s="14">
        <v>0.309982</v>
      </c>
      <c r="D164" s="3">
        <v>0</v>
      </c>
      <c r="G164" s="128"/>
      <c r="L164" s="1" t="s">
        <v>260</v>
      </c>
      <c r="M164">
        <v>1</v>
      </c>
      <c r="AA164">
        <v>1</v>
      </c>
      <c r="AB164">
        <v>1</v>
      </c>
      <c r="AC164">
        <v>1</v>
      </c>
      <c r="AG164">
        <f t="shared" si="19"/>
        <v>0</v>
      </c>
      <c r="BQ164" s="59" t="str">
        <f t="shared" si="11"/>
        <v>P160</v>
      </c>
    </row>
    <row r="165" spans="1:69" ht="187.5" customHeight="1">
      <c r="A165" s="7" t="s">
        <v>179</v>
      </c>
      <c r="B165" s="7" t="s">
        <v>240</v>
      </c>
      <c r="C165" s="8" t="s">
        <v>277</v>
      </c>
      <c r="D165" s="60" t="s">
        <v>178</v>
      </c>
      <c r="E165" s="6" t="s">
        <v>278</v>
      </c>
      <c r="F165" s="8" t="s">
        <v>252</v>
      </c>
      <c r="G165" s="8"/>
      <c r="H165" s="6" t="s">
        <v>241</v>
      </c>
      <c r="I165" s="8" t="s">
        <v>242</v>
      </c>
      <c r="J165" s="6" t="s">
        <v>243</v>
      </c>
      <c r="K165" s="6" t="s">
        <v>244</v>
      </c>
      <c r="L165" s="9" t="s">
        <v>180</v>
      </c>
      <c r="M165" s="6" t="s">
        <v>245</v>
      </c>
      <c r="N165" s="6" t="s">
        <v>246</v>
      </c>
      <c r="O165" s="6" t="s">
        <v>247</v>
      </c>
      <c r="P165" s="6" t="s">
        <v>229</v>
      </c>
      <c r="Q165" s="6" t="s">
        <v>248</v>
      </c>
      <c r="R165" s="6" t="s">
        <v>374</v>
      </c>
      <c r="S165" s="6" t="s">
        <v>375</v>
      </c>
      <c r="T165" s="6" t="s">
        <v>376</v>
      </c>
      <c r="U165" s="6" t="s">
        <v>377</v>
      </c>
      <c r="V165" s="6" t="s">
        <v>378</v>
      </c>
      <c r="W165" s="6" t="s">
        <v>379</v>
      </c>
      <c r="X165" s="6" t="s">
        <v>380</v>
      </c>
      <c r="Y165" s="6" t="s">
        <v>381</v>
      </c>
      <c r="Z165" s="6" t="s">
        <v>382</v>
      </c>
      <c r="AA165" s="6" t="s">
        <v>905</v>
      </c>
      <c r="AB165" s="6" t="s">
        <v>906</v>
      </c>
      <c r="AC165" s="6" t="s">
        <v>908</v>
      </c>
      <c r="AD165" s="6" t="s">
        <v>907</v>
      </c>
      <c r="AE165" s="6" t="s">
        <v>909</v>
      </c>
      <c r="AF165" s="6" t="s">
        <v>911</v>
      </c>
      <c r="AG165" s="6" t="s">
        <v>910</v>
      </c>
      <c r="AH165" s="6" t="s">
        <v>388</v>
      </c>
      <c r="AI165" s="6" t="s">
        <v>389</v>
      </c>
      <c r="AJ165" s="6" t="s">
        <v>390</v>
      </c>
      <c r="AK165" s="6" t="s">
        <v>391</v>
      </c>
      <c r="AL165" s="6" t="s">
        <v>392</v>
      </c>
      <c r="AM165" s="6" t="s">
        <v>393</v>
      </c>
      <c r="AN165" s="6" t="s">
        <v>394</v>
      </c>
      <c r="AO165" s="48" t="s">
        <v>141</v>
      </c>
      <c r="AP165" s="48" t="s">
        <v>912</v>
      </c>
      <c r="AQ165" s="48" t="s">
        <v>913</v>
      </c>
      <c r="AR165" s="48" t="s">
        <v>142</v>
      </c>
      <c r="AS165" s="48" t="s">
        <v>143</v>
      </c>
      <c r="AT165" s="48" t="s">
        <v>144</v>
      </c>
      <c r="AU165" s="48" t="s">
        <v>145</v>
      </c>
      <c r="AV165" s="48" t="s">
        <v>146</v>
      </c>
      <c r="AW165" s="49" t="s">
        <v>147</v>
      </c>
      <c r="AX165" s="50" t="s">
        <v>148</v>
      </c>
      <c r="AY165" s="51" t="s">
        <v>149</v>
      </c>
      <c r="AZ165" s="51" t="s">
        <v>150</v>
      </c>
      <c r="BA165" s="51" t="s">
        <v>151</v>
      </c>
      <c r="BB165" s="51" t="s">
        <v>152</v>
      </c>
      <c r="BC165" s="51" t="str">
        <f>BC124</f>
        <v>replacing further visual inspe</v>
      </c>
      <c r="BD165" s="51" t="str">
        <f>BD124</f>
        <v>replacing cleaning</v>
      </c>
      <c r="BE165" s="52" t="s">
        <v>153</v>
      </c>
      <c r="BF165" s="130" t="s">
        <v>914</v>
      </c>
      <c r="BG165" s="130" t="s">
        <v>915</v>
      </c>
      <c r="BH165" s="130" t="s">
        <v>916</v>
      </c>
      <c r="BI165" s="130" t="s">
        <v>917</v>
      </c>
      <c r="BJ165" s="130" t="s">
        <v>918</v>
      </c>
      <c r="BK165" s="130" t="s">
        <v>919</v>
      </c>
      <c r="BL165" s="130" t="s">
        <v>920</v>
      </c>
      <c r="BM165" s="130" t="s">
        <v>921</v>
      </c>
      <c r="BN165" s="130" t="s">
        <v>922</v>
      </c>
      <c r="BO165" s="130" t="s">
        <v>923</v>
      </c>
      <c r="BP165" s="130" t="s">
        <v>924</v>
      </c>
      <c r="BQ165" s="59"/>
    </row>
    <row r="166" spans="1:69" ht="12.75">
      <c r="A166" s="1" t="s">
        <v>111</v>
      </c>
      <c r="B166" t="s">
        <v>228</v>
      </c>
      <c r="C166" s="14">
        <v>0.32</v>
      </c>
      <c r="D166" s="3">
        <v>0</v>
      </c>
      <c r="L166" s="1" t="s">
        <v>260</v>
      </c>
      <c r="M166">
        <v>1</v>
      </c>
      <c r="AA166">
        <v>1</v>
      </c>
      <c r="AB166">
        <v>1</v>
      </c>
      <c r="AC166">
        <v>1</v>
      </c>
      <c r="AG166">
        <f t="shared" si="19"/>
        <v>0</v>
      </c>
      <c r="BQ166" s="59" t="str">
        <f t="shared" si="11"/>
        <v>P161</v>
      </c>
    </row>
    <row r="167" spans="1:69" ht="12.75">
      <c r="A167" s="1" t="s">
        <v>112</v>
      </c>
      <c r="B167" t="s">
        <v>228</v>
      </c>
      <c r="C167" s="14">
        <v>0.3</v>
      </c>
      <c r="D167" s="3">
        <v>0</v>
      </c>
      <c r="L167" s="1" t="s">
        <v>260</v>
      </c>
      <c r="M167">
        <v>1</v>
      </c>
      <c r="AA167">
        <v>1</v>
      </c>
      <c r="AB167">
        <v>1</v>
      </c>
      <c r="AC167">
        <v>1</v>
      </c>
      <c r="AG167">
        <f t="shared" si="19"/>
        <v>0</v>
      </c>
      <c r="BQ167" s="59" t="str">
        <f t="shared" si="11"/>
        <v>P162</v>
      </c>
    </row>
    <row r="168" spans="1:69" ht="12.75">
      <c r="A168" s="1" t="s">
        <v>113</v>
      </c>
      <c r="B168" t="s">
        <v>228</v>
      </c>
      <c r="C168" s="14">
        <v>0.36</v>
      </c>
      <c r="D168" s="3">
        <v>0</v>
      </c>
      <c r="L168" s="1" t="s">
        <v>260</v>
      </c>
      <c r="M168">
        <v>1</v>
      </c>
      <c r="AA168">
        <v>1</v>
      </c>
      <c r="AB168">
        <v>1</v>
      </c>
      <c r="AC168">
        <v>1</v>
      </c>
      <c r="AG168">
        <f t="shared" si="19"/>
        <v>0</v>
      </c>
      <c r="BQ168" s="59" t="str">
        <f t="shared" si="11"/>
        <v>P163</v>
      </c>
    </row>
    <row r="169" spans="1:69" ht="12.75">
      <c r="A169" s="1" t="s">
        <v>114</v>
      </c>
      <c r="B169" t="s">
        <v>228</v>
      </c>
      <c r="C169" s="14">
        <v>0.331223</v>
      </c>
      <c r="L169" s="1" t="s">
        <v>260</v>
      </c>
      <c r="M169">
        <v>1</v>
      </c>
      <c r="AA169">
        <v>1</v>
      </c>
      <c r="AB169">
        <v>1</v>
      </c>
      <c r="AC169">
        <v>1</v>
      </c>
      <c r="AG169">
        <f t="shared" si="19"/>
        <v>0</v>
      </c>
      <c r="BQ169" s="59" t="str">
        <f t="shared" si="11"/>
        <v>P164</v>
      </c>
    </row>
    <row r="170" spans="1:69" ht="12.75">
      <c r="A170" s="1" t="s">
        <v>115</v>
      </c>
      <c r="B170" t="s">
        <v>228</v>
      </c>
      <c r="C170" s="14">
        <v>0.398969</v>
      </c>
      <c r="L170" s="1" t="s">
        <v>260</v>
      </c>
      <c r="M170">
        <v>1</v>
      </c>
      <c r="AA170">
        <v>1</v>
      </c>
      <c r="AB170">
        <v>1</v>
      </c>
      <c r="AC170">
        <v>1</v>
      </c>
      <c r="AG170">
        <f t="shared" si="19"/>
        <v>0</v>
      </c>
      <c r="BQ170" s="59" t="str">
        <f t="shared" si="11"/>
        <v>P165</v>
      </c>
    </row>
    <row r="171" spans="1:69" ht="12.75">
      <c r="A171" s="1" t="s">
        <v>116</v>
      </c>
      <c r="B171" t="s">
        <v>228</v>
      </c>
      <c r="C171" s="14">
        <v>0.370456</v>
      </c>
      <c r="L171" s="1" t="s">
        <v>260</v>
      </c>
      <c r="M171">
        <v>1</v>
      </c>
      <c r="AA171">
        <v>1</v>
      </c>
      <c r="AB171">
        <v>1</v>
      </c>
      <c r="AC171">
        <v>1</v>
      </c>
      <c r="AG171">
        <f t="shared" si="19"/>
        <v>0</v>
      </c>
      <c r="BQ171" s="59" t="str">
        <f t="shared" si="11"/>
        <v>P166</v>
      </c>
    </row>
    <row r="172" spans="1:69" ht="12.75">
      <c r="A172" s="1" t="s">
        <v>117</v>
      </c>
      <c r="B172" t="s">
        <v>228</v>
      </c>
      <c r="C172" s="14">
        <v>0.405254</v>
      </c>
      <c r="L172" s="1" t="s">
        <v>260</v>
      </c>
      <c r="M172">
        <v>1</v>
      </c>
      <c r="AA172">
        <v>1</v>
      </c>
      <c r="AB172">
        <v>1</v>
      </c>
      <c r="AC172">
        <v>1</v>
      </c>
      <c r="AG172">
        <f t="shared" si="19"/>
        <v>0</v>
      </c>
      <c r="BQ172" s="59" t="str">
        <f t="shared" si="11"/>
        <v>P167</v>
      </c>
    </row>
    <row r="173" spans="1:69" ht="12.75">
      <c r="A173" s="1" t="s">
        <v>1094</v>
      </c>
      <c r="B173" t="s">
        <v>228</v>
      </c>
      <c r="C173" s="14">
        <v>0.531905</v>
      </c>
      <c r="L173" s="1" t="s">
        <v>260</v>
      </c>
      <c r="M173">
        <v>1</v>
      </c>
      <c r="AA173">
        <v>1</v>
      </c>
      <c r="AB173">
        <v>1</v>
      </c>
      <c r="AC173">
        <v>1</v>
      </c>
      <c r="BQ173" s="59" t="str">
        <f t="shared" si="11"/>
        <v>P168</v>
      </c>
    </row>
    <row r="174" spans="1:69" ht="12.75">
      <c r="A174" s="1" t="s">
        <v>1095</v>
      </c>
      <c r="B174" t="s">
        <v>228</v>
      </c>
      <c r="C174" s="14"/>
      <c r="L174" s="1" t="s">
        <v>328</v>
      </c>
      <c r="M174">
        <v>1</v>
      </c>
      <c r="AA174">
        <v>1</v>
      </c>
      <c r="AB174">
        <v>1</v>
      </c>
      <c r="BQ174" s="59" t="str">
        <f t="shared" si="11"/>
        <v>P169</v>
      </c>
    </row>
    <row r="175" spans="1:69" ht="12.75">
      <c r="A175" s="1" t="s">
        <v>1096</v>
      </c>
      <c r="B175" t="s">
        <v>228</v>
      </c>
      <c r="C175" s="14">
        <v>0.387866</v>
      </c>
      <c r="L175" s="1" t="s">
        <v>260</v>
      </c>
      <c r="M175">
        <v>1</v>
      </c>
      <c r="AA175">
        <v>1</v>
      </c>
      <c r="AB175">
        <v>1</v>
      </c>
      <c r="AC175">
        <v>1</v>
      </c>
      <c r="BQ175" s="59" t="str">
        <f t="shared" si="11"/>
        <v>P170</v>
      </c>
    </row>
    <row r="176" spans="1:69" ht="12.75">
      <c r="A176" s="1" t="s">
        <v>1097</v>
      </c>
      <c r="B176" t="s">
        <v>228</v>
      </c>
      <c r="L176" s="86" t="s">
        <v>1104</v>
      </c>
      <c r="N176">
        <v>1</v>
      </c>
      <c r="AA176">
        <v>1</v>
      </c>
      <c r="AB176">
        <v>1</v>
      </c>
      <c r="AC176">
        <v>1</v>
      </c>
      <c r="BQ176" s="59" t="str">
        <f t="shared" si="11"/>
        <v>P171</v>
      </c>
    </row>
    <row r="177" spans="1:69" ht="12.75">
      <c r="A177" s="1" t="s">
        <v>1098</v>
      </c>
      <c r="B177" t="s">
        <v>228</v>
      </c>
      <c r="L177" s="1" t="s">
        <v>260</v>
      </c>
      <c r="M177">
        <v>1</v>
      </c>
      <c r="AA177">
        <v>1</v>
      </c>
      <c r="AB177">
        <v>1</v>
      </c>
      <c r="AC177">
        <v>1</v>
      </c>
      <c r="BQ177" s="59" t="str">
        <f t="shared" si="11"/>
        <v>P172</v>
      </c>
    </row>
    <row r="178" spans="1:69" ht="12.75">
      <c r="A178" s="1" t="s">
        <v>1099</v>
      </c>
      <c r="B178" t="s">
        <v>228</v>
      </c>
      <c r="L178" s="1" t="s">
        <v>328</v>
      </c>
      <c r="M178">
        <v>1</v>
      </c>
      <c r="AA178">
        <v>1</v>
      </c>
      <c r="BQ178" s="59" t="str">
        <f t="shared" si="11"/>
        <v>P173</v>
      </c>
    </row>
    <row r="179" spans="1:69" ht="12.75">
      <c r="A179" s="1" t="s">
        <v>1100</v>
      </c>
      <c r="B179" t="s">
        <v>228</v>
      </c>
      <c r="L179" s="1" t="s">
        <v>328</v>
      </c>
      <c r="M179">
        <v>1</v>
      </c>
      <c r="AA179">
        <v>1</v>
      </c>
      <c r="BQ179" s="59" t="str">
        <f t="shared" si="11"/>
        <v>P174</v>
      </c>
    </row>
    <row r="180" spans="1:69" ht="12.75">
      <c r="A180" s="1" t="s">
        <v>1101</v>
      </c>
      <c r="B180" t="s">
        <v>228</v>
      </c>
      <c r="L180" s="1" t="s">
        <v>328</v>
      </c>
      <c r="M180">
        <v>1</v>
      </c>
      <c r="AA180">
        <v>1</v>
      </c>
      <c r="BQ180" s="59" t="str">
        <f t="shared" si="11"/>
        <v>P175</v>
      </c>
    </row>
    <row r="181" spans="1:69" ht="12.75">
      <c r="A181" s="1" t="s">
        <v>1102</v>
      </c>
      <c r="B181" t="s">
        <v>228</v>
      </c>
      <c r="L181" s="1" t="s">
        <v>328</v>
      </c>
      <c r="M181">
        <v>1</v>
      </c>
      <c r="AA181">
        <v>1</v>
      </c>
      <c r="BQ181" s="59" t="str">
        <f t="shared" si="11"/>
        <v>P176</v>
      </c>
    </row>
    <row r="182" spans="1:69" ht="12.75">
      <c r="A182" s="1" t="s">
        <v>1103</v>
      </c>
      <c r="B182" t="s">
        <v>228</v>
      </c>
      <c r="L182" s="1" t="s">
        <v>328</v>
      </c>
      <c r="M182">
        <v>1</v>
      </c>
      <c r="AA182">
        <v>1</v>
      </c>
      <c r="BQ182" s="59" t="str">
        <f t="shared" si="11"/>
        <v>P177</v>
      </c>
    </row>
    <row r="183" ht="12.75">
      <c r="A183" s="1"/>
    </row>
    <row r="184" spans="8:68" ht="12.75">
      <c r="H184" s="20" t="s">
        <v>207</v>
      </c>
      <c r="I184" s="9">
        <f>SUM(I2:I162)</f>
        <v>111</v>
      </c>
      <c r="M184">
        <f>SUM(M2:M182)</f>
        <v>103</v>
      </c>
      <c r="N184">
        <f aca="true" t="shared" si="20" ref="N184:BP184">SUM(N2:N182)</f>
        <v>36</v>
      </c>
      <c r="O184">
        <f t="shared" si="20"/>
        <v>26</v>
      </c>
      <c r="P184">
        <f t="shared" si="20"/>
        <v>7</v>
      </c>
      <c r="Q184">
        <f t="shared" si="20"/>
        <v>5</v>
      </c>
      <c r="R184">
        <f t="shared" si="20"/>
        <v>48</v>
      </c>
      <c r="S184">
        <f t="shared" si="20"/>
        <v>14</v>
      </c>
      <c r="T184">
        <f t="shared" si="20"/>
        <v>18</v>
      </c>
      <c r="U184">
        <f t="shared" si="20"/>
        <v>10</v>
      </c>
      <c r="V184">
        <f t="shared" si="20"/>
        <v>17</v>
      </c>
      <c r="W184">
        <f t="shared" si="20"/>
        <v>21</v>
      </c>
      <c r="X184">
        <f t="shared" si="20"/>
        <v>5</v>
      </c>
      <c r="Y184">
        <f t="shared" si="20"/>
        <v>1</v>
      </c>
      <c r="Z184">
        <f t="shared" si="20"/>
        <v>3</v>
      </c>
      <c r="AA184">
        <f t="shared" si="20"/>
        <v>177</v>
      </c>
      <c r="AB184">
        <f t="shared" si="20"/>
        <v>169</v>
      </c>
      <c r="AC184">
        <f t="shared" si="20"/>
        <v>168</v>
      </c>
      <c r="AD184">
        <f t="shared" si="20"/>
        <v>137</v>
      </c>
      <c r="AE184">
        <f t="shared" si="20"/>
        <v>126</v>
      </c>
      <c r="AF184">
        <f t="shared" si="20"/>
        <v>123</v>
      </c>
      <c r="AG184">
        <f t="shared" si="20"/>
        <v>111</v>
      </c>
      <c r="AH184">
        <f t="shared" si="20"/>
        <v>0</v>
      </c>
      <c r="AI184">
        <f t="shared" si="20"/>
        <v>14</v>
      </c>
      <c r="AJ184">
        <f t="shared" si="20"/>
        <v>0</v>
      </c>
      <c r="AK184">
        <f t="shared" si="20"/>
        <v>0</v>
      </c>
      <c r="AL184">
        <f t="shared" si="20"/>
        <v>10</v>
      </c>
      <c r="AM184">
        <f t="shared" si="20"/>
        <v>4</v>
      </c>
      <c r="AN184">
        <f t="shared" si="20"/>
        <v>0</v>
      </c>
      <c r="AO184">
        <f t="shared" si="20"/>
        <v>12</v>
      </c>
      <c r="AP184">
        <f t="shared" si="20"/>
        <v>0</v>
      </c>
      <c r="AQ184">
        <f t="shared" si="20"/>
        <v>0</v>
      </c>
      <c r="AR184">
        <f t="shared" si="20"/>
        <v>16</v>
      </c>
      <c r="AS184">
        <f t="shared" si="20"/>
        <v>3</v>
      </c>
      <c r="AT184">
        <f t="shared" si="20"/>
        <v>2</v>
      </c>
      <c r="AU184">
        <f t="shared" si="20"/>
        <v>0</v>
      </c>
      <c r="AV184">
        <f t="shared" si="20"/>
        <v>0</v>
      </c>
      <c r="AW184">
        <f t="shared" si="20"/>
        <v>6</v>
      </c>
      <c r="AX184">
        <f t="shared" si="20"/>
        <v>0</v>
      </c>
      <c r="AY184">
        <f t="shared" si="20"/>
        <v>0</v>
      </c>
      <c r="AZ184">
        <f t="shared" si="20"/>
        <v>2</v>
      </c>
      <c r="BA184">
        <f t="shared" si="20"/>
        <v>3</v>
      </c>
      <c r="BB184">
        <f t="shared" si="20"/>
        <v>0</v>
      </c>
      <c r="BC184">
        <f t="shared" si="20"/>
        <v>0</v>
      </c>
      <c r="BD184">
        <f t="shared" si="20"/>
        <v>0</v>
      </c>
      <c r="BE184">
        <f t="shared" si="20"/>
        <v>0</v>
      </c>
      <c r="BF184">
        <f t="shared" si="20"/>
        <v>2</v>
      </c>
      <c r="BG184">
        <f t="shared" si="20"/>
        <v>0</v>
      </c>
      <c r="BH184">
        <f t="shared" si="20"/>
        <v>1</v>
      </c>
      <c r="BI184">
        <f t="shared" si="20"/>
        <v>4</v>
      </c>
      <c r="BJ184">
        <f t="shared" si="20"/>
        <v>0</v>
      </c>
      <c r="BK184">
        <f t="shared" si="20"/>
        <v>0</v>
      </c>
      <c r="BL184">
        <f t="shared" si="20"/>
        <v>0</v>
      </c>
      <c r="BM184">
        <f t="shared" si="20"/>
        <v>0</v>
      </c>
      <c r="BN184">
        <f t="shared" si="20"/>
        <v>0</v>
      </c>
      <c r="BO184">
        <f t="shared" si="20"/>
        <v>0</v>
      </c>
      <c r="BP184">
        <f t="shared" si="20"/>
        <v>0</v>
      </c>
    </row>
    <row r="185" spans="8:9" ht="12.75">
      <c r="H185" s="20" t="s">
        <v>283</v>
      </c>
      <c r="I185" s="9">
        <f>SUM(M184:Q184)</f>
        <v>177</v>
      </c>
    </row>
    <row r="186" spans="8:11" ht="12.75">
      <c r="H186" s="20" t="s">
        <v>245</v>
      </c>
      <c r="I186" s="9">
        <f>M184</f>
        <v>103</v>
      </c>
      <c r="K186" s="23">
        <f>I186/I185</f>
        <v>0.5819209039548022</v>
      </c>
    </row>
    <row r="187" spans="8:11" ht="12.75">
      <c r="H187" s="20" t="s">
        <v>275</v>
      </c>
      <c r="I187" s="9">
        <f>M184+N184</f>
        <v>139</v>
      </c>
      <c r="K187" s="23">
        <f>I187/(SUM(M184:Q184))</f>
        <v>0.7853107344632768</v>
      </c>
    </row>
    <row r="188" spans="8:11" ht="12.75">
      <c r="H188" s="20" t="s">
        <v>276</v>
      </c>
      <c r="I188" s="9">
        <f>I187+O184</f>
        <v>165</v>
      </c>
      <c r="K188" s="23">
        <f>I188/(SUM(M184:Q184))</f>
        <v>0.9322033898305084</v>
      </c>
    </row>
    <row r="189" spans="8:11" ht="12.75">
      <c r="H189" s="20" t="s">
        <v>293</v>
      </c>
      <c r="I189" s="9">
        <f>I188+Q184</f>
        <v>170</v>
      </c>
      <c r="K189" s="23">
        <f>I189/(SUM(M184:Q184))</f>
        <v>0.96045197740113</v>
      </c>
    </row>
    <row r="190" spans="13:68" ht="209.25">
      <c r="M190" s="6" t="s">
        <v>245</v>
      </c>
      <c r="N190" s="6" t="s">
        <v>246</v>
      </c>
      <c r="O190" s="6" t="s">
        <v>247</v>
      </c>
      <c r="P190" s="6" t="s">
        <v>229</v>
      </c>
      <c r="Q190" s="6" t="s">
        <v>248</v>
      </c>
      <c r="R190" s="6" t="s">
        <v>374</v>
      </c>
      <c r="S190" s="6" t="s">
        <v>375</v>
      </c>
      <c r="T190" s="6" t="s">
        <v>376</v>
      </c>
      <c r="U190" s="6" t="s">
        <v>377</v>
      </c>
      <c r="V190" s="6" t="s">
        <v>378</v>
      </c>
      <c r="W190" s="6" t="s">
        <v>379</v>
      </c>
      <c r="X190" s="6" t="s">
        <v>380</v>
      </c>
      <c r="Y190" s="6" t="s">
        <v>381</v>
      </c>
      <c r="Z190" s="6" t="s">
        <v>382</v>
      </c>
      <c r="AA190" s="6" t="str">
        <f aca="true" t="shared" si="21" ref="AA190:AG190">AA165</f>
        <v>Started SB's</v>
      </c>
      <c r="AB190" s="6" t="str">
        <f t="shared" si="21"/>
        <v>SB's Sent for Classification</v>
      </c>
      <c r="AC190" s="6" t="str">
        <f t="shared" si="21"/>
        <v>SB's classified</v>
      </c>
      <c r="AD190" s="6" t="str">
        <f t="shared" si="21"/>
        <v>Started hybrid mounted</v>
      </c>
      <c r="AE190" s="6" t="str">
        <f t="shared" si="21"/>
        <v>Started wire bonding</v>
      </c>
      <c r="AF190" s="6" t="str">
        <f t="shared" si="21"/>
        <v>Modules sent for classification</v>
      </c>
      <c r="AG190" s="6" t="str">
        <f t="shared" si="21"/>
        <v>QA completed</v>
      </c>
      <c r="AH190" s="6" t="s">
        <v>388</v>
      </c>
      <c r="AI190" s="6" t="s">
        <v>389</v>
      </c>
      <c r="AJ190" s="6" t="s">
        <v>390</v>
      </c>
      <c r="AK190" s="6" t="s">
        <v>391</v>
      </c>
      <c r="AL190" s="6" t="s">
        <v>392</v>
      </c>
      <c r="AM190" s="6" t="s">
        <v>393</v>
      </c>
      <c r="AN190" s="6" t="s">
        <v>394</v>
      </c>
      <c r="AO190" s="48" t="s">
        <v>141</v>
      </c>
      <c r="AP190" s="48" t="str">
        <f>AP165</f>
        <v>Hold SB Others</v>
      </c>
      <c r="AQ190" s="48" t="str">
        <f aca="true" t="shared" si="22" ref="AQ190:BP190">AQ165</f>
        <v>Holde Module out of Pass Limit</v>
      </c>
      <c r="AR190" s="48" t="str">
        <f t="shared" si="22"/>
        <v>Hold I(500V)&gt;4uA W/O MD&lt;350V</v>
      </c>
      <c r="AS190" s="48" t="str">
        <f t="shared" si="22"/>
        <v>Hold MD&lt;350V</v>
      </c>
      <c r="AT190" s="48" t="str">
        <f t="shared" si="22"/>
        <v>Hold Abnormally long current decay, &gt;1hr</v>
      </c>
      <c r="AU190" s="48" t="str">
        <f t="shared" si="22"/>
        <v>Hold Lost ch. &gt;7/side, &gt;15/total</v>
      </c>
      <c r="AV190" s="48" t="str">
        <f t="shared" si="22"/>
        <v>Hold Bad s-curves &gt;0.3fC (th^2&gt;0.1fC^2)</v>
      </c>
      <c r="AW190" s="48" t="str">
        <f t="shared" si="22"/>
        <v>Hold Others</v>
      </c>
      <c r="AX190" s="48" t="str">
        <f t="shared" si="22"/>
        <v>replacing ASIC</v>
      </c>
      <c r="AY190" s="48" t="str">
        <f t="shared" si="22"/>
        <v>replacing PA</v>
      </c>
      <c r="AZ190" s="48" t="str">
        <f t="shared" si="22"/>
        <v>rebonding wires</v>
      </c>
      <c r="BA190" s="48" t="str">
        <f t="shared" si="22"/>
        <v>replacing hybrid</v>
      </c>
      <c r="BB190" s="48" t="str">
        <f t="shared" si="22"/>
        <v>replacing connector</v>
      </c>
      <c r="BC190" s="48" t="str">
        <f>BC165</f>
        <v>replacing further visual inspe</v>
      </c>
      <c r="BD190" s="48" t="str">
        <f>BD165</f>
        <v>replacing cleaning</v>
      </c>
      <c r="BE190" s="48" t="str">
        <f t="shared" si="22"/>
        <v>replacing others</v>
      </c>
      <c r="BF190" s="129" t="str">
        <f t="shared" si="22"/>
        <v>SB Fail sensor damaged</v>
      </c>
      <c r="BG190" s="129" t="str">
        <f t="shared" si="22"/>
        <v>SB Fail BB damaged</v>
      </c>
      <c r="BH190" s="129" t="str">
        <f t="shared" si="22"/>
        <v>SB Gross mechanical error</v>
      </c>
      <c r="BI190" s="129" t="str">
        <f t="shared" si="22"/>
        <v>SB Others</v>
      </c>
      <c r="BJ190" s="129" t="str">
        <f t="shared" si="22"/>
        <v>Module sensor damaged</v>
      </c>
      <c r="BK190" s="129" t="str">
        <f t="shared" si="22"/>
        <v>Module BB damaged</v>
      </c>
      <c r="BL190" s="129" t="str">
        <f t="shared" si="22"/>
        <v>Module gross mech error</v>
      </c>
      <c r="BM190" s="129" t="str">
        <f t="shared" si="22"/>
        <v>Module abnormal leakage I</v>
      </c>
      <c r="BN190" s="129" t="str">
        <f t="shared" si="22"/>
        <v>Module too many bad channels</v>
      </c>
      <c r="BO190" s="129" t="str">
        <f t="shared" si="22"/>
        <v>Module ASICs nonreplaceable</v>
      </c>
      <c r="BP190" s="129" t="str">
        <f t="shared" si="22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79" r:id="rId3"/>
  <headerFooter alignWithMargins="0">
    <oddFooter>&amp;R&amp;F</oddFooter>
  </headerFooter>
  <rowBreaks count="4" manualBreakCount="4">
    <brk id="41" max="255" man="1"/>
    <brk id="82" max="255" man="1"/>
    <brk id="123" max="255" man="1"/>
    <brk id="164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9"/>
  <sheetViews>
    <sheetView workbookViewId="0" topLeftCell="A1">
      <selection activeCell="A27" sqref="A27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410</v>
      </c>
      <c r="B1" s="123" t="s">
        <v>411</v>
      </c>
      <c r="C1" s="123" t="s">
        <v>412</v>
      </c>
      <c r="D1" s="123" t="s">
        <v>413</v>
      </c>
      <c r="E1" s="123" t="s">
        <v>414</v>
      </c>
      <c r="F1" s="123" t="s">
        <v>415</v>
      </c>
      <c r="G1" s="123" t="s">
        <v>416</v>
      </c>
      <c r="H1" s="123" t="s">
        <v>417</v>
      </c>
      <c r="I1" s="123" t="s">
        <v>418</v>
      </c>
      <c r="J1" s="123" t="s">
        <v>419</v>
      </c>
      <c r="K1" s="123" t="s">
        <v>420</v>
      </c>
      <c r="L1" s="123" t="s">
        <v>421</v>
      </c>
      <c r="M1" s="123" t="s">
        <v>422</v>
      </c>
      <c r="N1" s="123" t="s">
        <v>423</v>
      </c>
      <c r="O1" s="123" t="s">
        <v>424</v>
      </c>
      <c r="P1" s="123" t="s">
        <v>425</v>
      </c>
      <c r="Q1" s="123" t="s">
        <v>426</v>
      </c>
      <c r="R1" s="123" t="s">
        <v>427</v>
      </c>
      <c r="S1" s="123" t="s">
        <v>428</v>
      </c>
      <c r="T1" s="123" t="s">
        <v>429</v>
      </c>
      <c r="U1" s="123" t="s">
        <v>430</v>
      </c>
      <c r="V1" s="123" t="s">
        <v>431</v>
      </c>
    </row>
    <row r="2" spans="1:22" ht="12.75">
      <c r="A2" t="s">
        <v>432</v>
      </c>
      <c r="B2" s="124" t="s">
        <v>433</v>
      </c>
      <c r="C2" s="124" t="s">
        <v>433</v>
      </c>
      <c r="D2" s="124" t="s">
        <v>433</v>
      </c>
      <c r="E2" s="124" t="s">
        <v>433</v>
      </c>
      <c r="F2" s="124" t="s">
        <v>433</v>
      </c>
      <c r="G2" s="124" t="s">
        <v>433</v>
      </c>
      <c r="H2" s="124" t="s">
        <v>433</v>
      </c>
      <c r="I2" s="124" t="s">
        <v>433</v>
      </c>
      <c r="J2" s="124" t="s">
        <v>434</v>
      </c>
      <c r="K2" s="124" t="s">
        <v>434</v>
      </c>
      <c r="L2" s="124" t="s">
        <v>434</v>
      </c>
      <c r="M2" s="124" t="s">
        <v>434</v>
      </c>
      <c r="N2" s="124" t="s">
        <v>434</v>
      </c>
      <c r="O2" s="124" t="s">
        <v>435</v>
      </c>
      <c r="P2" s="124" t="s">
        <v>435</v>
      </c>
      <c r="Q2" s="124" t="s">
        <v>434</v>
      </c>
      <c r="R2" s="124" t="s">
        <v>435</v>
      </c>
      <c r="S2" s="124" t="s">
        <v>435</v>
      </c>
      <c r="T2" s="124" t="s">
        <v>434</v>
      </c>
      <c r="U2" s="124" t="s">
        <v>435</v>
      </c>
      <c r="V2" s="124" t="s">
        <v>435</v>
      </c>
    </row>
    <row r="3" spans="1:22" ht="12.75">
      <c r="A3" t="s">
        <v>436</v>
      </c>
      <c r="B3" s="125">
        <v>30</v>
      </c>
      <c r="C3" s="125">
        <v>30</v>
      </c>
      <c r="D3" s="125">
        <v>100</v>
      </c>
      <c r="E3" s="125">
        <v>30</v>
      </c>
      <c r="F3" s="125">
        <v>10</v>
      </c>
      <c r="G3" s="125">
        <v>10</v>
      </c>
      <c r="H3" s="125">
        <v>10</v>
      </c>
      <c r="I3" s="125">
        <v>5</v>
      </c>
      <c r="J3" s="125">
        <v>0.13</v>
      </c>
      <c r="K3" s="125">
        <v>0.13</v>
      </c>
      <c r="L3" s="125">
        <v>0.13</v>
      </c>
      <c r="M3" s="125">
        <v>0.13</v>
      </c>
      <c r="N3" s="125">
        <v>0.13</v>
      </c>
      <c r="O3" s="125">
        <v>100</v>
      </c>
      <c r="P3" s="125">
        <v>100</v>
      </c>
      <c r="Q3" s="125">
        <v>3.145</v>
      </c>
      <c r="R3" s="125">
        <v>100</v>
      </c>
      <c r="S3" s="125">
        <v>100</v>
      </c>
      <c r="T3" s="125">
        <v>3.145</v>
      </c>
      <c r="U3" s="125">
        <v>320.126</v>
      </c>
      <c r="V3" s="125">
        <v>100</v>
      </c>
    </row>
    <row r="4" spans="1:14" ht="12.75">
      <c r="A4" t="s">
        <v>437</v>
      </c>
      <c r="B4">
        <v>9.7</v>
      </c>
      <c r="C4" s="126">
        <v>-51.3</v>
      </c>
      <c r="D4">
        <v>29.2</v>
      </c>
      <c r="E4" s="126">
        <v>-33</v>
      </c>
      <c r="F4">
        <v>-5.9</v>
      </c>
      <c r="G4">
        <v>-2.9</v>
      </c>
      <c r="H4">
        <v>-6.2</v>
      </c>
      <c r="I4" s="126">
        <v>-52.9</v>
      </c>
      <c r="J4" s="126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438</v>
      </c>
      <c r="B5">
        <v>10.2</v>
      </c>
      <c r="C5" s="126">
        <v>-51.1</v>
      </c>
      <c r="D5">
        <v>29.7</v>
      </c>
      <c r="E5" s="126">
        <v>-33</v>
      </c>
      <c r="F5">
        <v>-5.9</v>
      </c>
      <c r="G5">
        <v>-2.7</v>
      </c>
      <c r="H5">
        <v>-5.6</v>
      </c>
      <c r="I5" s="126">
        <v>-52.8</v>
      </c>
      <c r="J5" s="126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439</v>
      </c>
      <c r="B6">
        <v>11.4</v>
      </c>
      <c r="C6" s="126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26">
        <v>-53</v>
      </c>
      <c r="J6" s="126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440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441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442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443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444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445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446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447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448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449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450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26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451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26">
        <v>-5.9</v>
      </c>
      <c r="J18" s="126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452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26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453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26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454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26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455</v>
      </c>
      <c r="B22">
        <v>-3</v>
      </c>
      <c r="C22">
        <v>-3</v>
      </c>
      <c r="D22">
        <v>34.4</v>
      </c>
      <c r="E22">
        <v>7.3</v>
      </c>
      <c r="F22" s="126">
        <v>-10.5</v>
      </c>
      <c r="G22">
        <v>-7</v>
      </c>
      <c r="H22">
        <v>-2.5</v>
      </c>
      <c r="I22">
        <v>-0.5</v>
      </c>
      <c r="J22" s="126">
        <v>-0.168</v>
      </c>
      <c r="K22">
        <v>0.092</v>
      </c>
      <c r="L22" s="126">
        <v>0.147</v>
      </c>
      <c r="M22">
        <v>-0.033</v>
      </c>
      <c r="N22">
        <v>-0.002</v>
      </c>
    </row>
    <row r="23" spans="1:14" ht="12.75">
      <c r="A23" t="s">
        <v>456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26">
        <v>-0.167</v>
      </c>
      <c r="K23">
        <v>0.096</v>
      </c>
      <c r="L23" s="126">
        <v>0.141</v>
      </c>
      <c r="M23">
        <v>-0.033</v>
      </c>
      <c r="N23">
        <v>0</v>
      </c>
    </row>
    <row r="24" spans="1:14" ht="12.75">
      <c r="A24" t="s">
        <v>457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26">
        <v>-0.173</v>
      </c>
      <c r="K24">
        <v>0.104</v>
      </c>
      <c r="L24" s="126">
        <v>0.151</v>
      </c>
      <c r="M24">
        <v>-0.024</v>
      </c>
      <c r="N24">
        <v>-0.008</v>
      </c>
    </row>
    <row r="25" spans="1:14" ht="12.75">
      <c r="A25" t="s">
        <v>458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26">
        <v>-0.235</v>
      </c>
      <c r="K25">
        <v>0.096</v>
      </c>
      <c r="L25" s="126">
        <v>0.141</v>
      </c>
      <c r="M25">
        <v>-0.033</v>
      </c>
      <c r="N25">
        <v>0</v>
      </c>
    </row>
    <row r="26" spans="1:14" ht="12.75">
      <c r="A26" t="s">
        <v>459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460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26">
        <v>-0.252</v>
      </c>
      <c r="K27">
        <v>0.104</v>
      </c>
      <c r="L27" s="126">
        <v>0.151</v>
      </c>
      <c r="M27">
        <v>-0.024</v>
      </c>
      <c r="N27">
        <v>-0.008</v>
      </c>
    </row>
    <row r="28" spans="1:22" ht="12.75">
      <c r="A28" t="s">
        <v>461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26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462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26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463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26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464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26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465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466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26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467</v>
      </c>
      <c r="B34" s="126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26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468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469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470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471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472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473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474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475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476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477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478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26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479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26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480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26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481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26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482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26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483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26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484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485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486</v>
      </c>
      <c r="B53">
        <v>15.2</v>
      </c>
      <c r="C53">
        <v>-18.6</v>
      </c>
      <c r="D53" s="126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487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488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489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490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491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492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493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26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494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495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26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496</v>
      </c>
      <c r="B63">
        <v>13.1</v>
      </c>
      <c r="C63">
        <v>-11.9</v>
      </c>
      <c r="D63" s="126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497</v>
      </c>
      <c r="B64">
        <v>17.4</v>
      </c>
      <c r="C64">
        <v>-13.8</v>
      </c>
      <c r="D64" s="126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498</v>
      </c>
      <c r="B65">
        <v>19.4</v>
      </c>
      <c r="C65">
        <v>-11.3</v>
      </c>
      <c r="D65" s="126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499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500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501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502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26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503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504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505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26">
        <v>-10.6</v>
      </c>
      <c r="H72">
        <v>-0.1</v>
      </c>
      <c r="I72" s="126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506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26">
        <v>-10.9</v>
      </c>
      <c r="H73">
        <v>0.3</v>
      </c>
      <c r="I73" s="126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507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26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508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26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509</v>
      </c>
      <c r="B76">
        <v>-7.3</v>
      </c>
      <c r="C76">
        <v>-21.8</v>
      </c>
      <c r="D76">
        <v>8.1</v>
      </c>
      <c r="E76" s="126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510</v>
      </c>
      <c r="B77">
        <v>17</v>
      </c>
      <c r="C77">
        <v>-8.2</v>
      </c>
      <c r="D77">
        <v>75.2</v>
      </c>
      <c r="E77">
        <v>0.5</v>
      </c>
      <c r="F77">
        <v>-2.5</v>
      </c>
      <c r="G77" s="126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511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26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512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26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513</v>
      </c>
      <c r="B80">
        <v>20.4</v>
      </c>
      <c r="C80">
        <v>6.6</v>
      </c>
      <c r="D80" s="126">
        <v>154.6</v>
      </c>
      <c r="E80" s="126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514</v>
      </c>
      <c r="B81">
        <v>19.7</v>
      </c>
      <c r="C81">
        <v>7.1</v>
      </c>
      <c r="D81" s="126">
        <v>156.3</v>
      </c>
      <c r="E81" s="126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515</v>
      </c>
      <c r="B82">
        <v>22.2</v>
      </c>
      <c r="C82">
        <v>6.2</v>
      </c>
      <c r="D82" s="126">
        <v>128.3</v>
      </c>
      <c r="E82" s="126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516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517</v>
      </c>
      <c r="B84">
        <v>19.4</v>
      </c>
      <c r="C84">
        <v>9.4</v>
      </c>
      <c r="D84" s="126">
        <v>168.7</v>
      </c>
      <c r="E84" s="126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518</v>
      </c>
      <c r="B85">
        <v>7.6</v>
      </c>
      <c r="C85">
        <v>-4.8</v>
      </c>
      <c r="D85">
        <v>37.5</v>
      </c>
      <c r="E85">
        <v>-8.6</v>
      </c>
      <c r="F85" s="126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519</v>
      </c>
      <c r="B86">
        <v>10.7</v>
      </c>
      <c r="C86">
        <v>-6.3</v>
      </c>
      <c r="D86">
        <v>-13.3</v>
      </c>
      <c r="E86">
        <v>-15.4</v>
      </c>
      <c r="F86" s="126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520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521</v>
      </c>
      <c r="B88">
        <v>12.3</v>
      </c>
      <c r="C88">
        <v>-5</v>
      </c>
      <c r="D88">
        <v>34.8</v>
      </c>
      <c r="E88">
        <v>-14.2</v>
      </c>
      <c r="F88" s="126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522</v>
      </c>
      <c r="B89">
        <v>9.9</v>
      </c>
      <c r="C89">
        <v>-5.5</v>
      </c>
      <c r="D89">
        <v>43.7</v>
      </c>
      <c r="E89">
        <v>-6.4</v>
      </c>
      <c r="F89" s="126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523</v>
      </c>
      <c r="B90">
        <v>4.3</v>
      </c>
      <c r="C90">
        <v>6.5</v>
      </c>
      <c r="D90">
        <v>55.9</v>
      </c>
      <c r="E90">
        <v>12.8</v>
      </c>
      <c r="F90" s="126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524</v>
      </c>
      <c r="B91">
        <v>16.2</v>
      </c>
      <c r="C91">
        <v>-5.3</v>
      </c>
      <c r="D91" s="126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525</v>
      </c>
      <c r="B92">
        <v>11</v>
      </c>
      <c r="C92">
        <v>-2.7</v>
      </c>
      <c r="D92" s="126">
        <v>1117</v>
      </c>
      <c r="E92" s="126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526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527</v>
      </c>
      <c r="B94">
        <v>13.4</v>
      </c>
      <c r="C94">
        <v>-5.6</v>
      </c>
      <c r="D94" s="126">
        <v>431.9</v>
      </c>
      <c r="E94" s="126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528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529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530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531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532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533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534</v>
      </c>
      <c r="B101">
        <v>22.4</v>
      </c>
      <c r="C101">
        <v>-9.8</v>
      </c>
      <c r="D101">
        <v>88.5</v>
      </c>
      <c r="E101" s="126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535</v>
      </c>
      <c r="B102">
        <v>15.8</v>
      </c>
      <c r="C102">
        <v>-11.5</v>
      </c>
      <c r="D102" s="126">
        <v>107.4</v>
      </c>
      <c r="E102" s="126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536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537</v>
      </c>
      <c r="B104">
        <v>14.2</v>
      </c>
      <c r="C104">
        <v>-13.4</v>
      </c>
      <c r="D104" s="126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538</v>
      </c>
      <c r="B105">
        <v>12</v>
      </c>
      <c r="C105">
        <v>-9.2</v>
      </c>
      <c r="D105" s="126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539</v>
      </c>
      <c r="B106">
        <v>14.2</v>
      </c>
      <c r="C106">
        <v>-13.4</v>
      </c>
      <c r="D106" s="126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540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541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542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543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544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545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546</v>
      </c>
      <c r="B113">
        <v>-4</v>
      </c>
      <c r="C113">
        <v>-12.7</v>
      </c>
      <c r="D113" s="126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547</v>
      </c>
      <c r="B114">
        <v>19.2</v>
      </c>
      <c r="C114">
        <v>-18.2</v>
      </c>
      <c r="D114" s="126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548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549</v>
      </c>
      <c r="B116">
        <v>11.3</v>
      </c>
      <c r="C116">
        <v>-9.5</v>
      </c>
      <c r="D116" s="126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550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551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552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553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554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555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556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557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558</v>
      </c>
      <c r="B125">
        <v>23.5</v>
      </c>
      <c r="C125">
        <v>-3.4</v>
      </c>
      <c r="D125">
        <v>89</v>
      </c>
      <c r="E125" s="126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559</v>
      </c>
      <c r="B126">
        <v>24.1</v>
      </c>
      <c r="C126">
        <v>-4.3</v>
      </c>
      <c r="D126" s="126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560</v>
      </c>
      <c r="B127">
        <v>22.2</v>
      </c>
      <c r="C127">
        <v>-4.2</v>
      </c>
      <c r="D127">
        <v>14</v>
      </c>
      <c r="E127" s="126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561</v>
      </c>
      <c r="B128">
        <v>22.3</v>
      </c>
      <c r="C128">
        <v>-3.1</v>
      </c>
      <c r="D128">
        <v>53.9</v>
      </c>
      <c r="E128" s="126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562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563</v>
      </c>
      <c r="B130">
        <v>11</v>
      </c>
      <c r="C130">
        <v>-15.7</v>
      </c>
      <c r="D130" s="126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564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565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566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567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568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569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570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571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572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573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574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575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576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577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578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579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580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581</v>
      </c>
      <c r="B148">
        <v>-0.1</v>
      </c>
      <c r="C148">
        <v>-6.5</v>
      </c>
      <c r="D148" s="126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582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583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584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585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586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587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588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589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590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591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592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593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594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595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596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597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598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599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600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601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602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603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604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605</v>
      </c>
      <c r="B172">
        <v>-6.9</v>
      </c>
      <c r="C172">
        <v>-9.1</v>
      </c>
      <c r="D172" s="126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606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607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608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609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610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611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612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613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614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26">
        <v>14.4</v>
      </c>
      <c r="H181" s="126">
        <v>-11.1</v>
      </c>
      <c r="I181" s="126">
        <v>8.7</v>
      </c>
      <c r="J181" s="126">
        <v>0.186</v>
      </c>
      <c r="K181">
        <v>0.04</v>
      </c>
      <c r="L181">
        <v>-0.005</v>
      </c>
      <c r="M181" s="126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615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26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616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26">
        <v>179.027</v>
      </c>
      <c r="T183">
        <v>1.133</v>
      </c>
      <c r="U183">
        <v>20.4</v>
      </c>
      <c r="V183">
        <v>58.106</v>
      </c>
    </row>
    <row r="184" spans="1:14" ht="12.75">
      <c r="A184" t="s">
        <v>617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618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619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620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621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622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623</v>
      </c>
      <c r="B190">
        <v>19.3</v>
      </c>
      <c r="C190">
        <v>-20.2</v>
      </c>
      <c r="D190">
        <v>44.3</v>
      </c>
      <c r="E190" s="126">
        <v>-41.3</v>
      </c>
      <c r="F190">
        <v>1.1</v>
      </c>
      <c r="G190">
        <v>-1.5</v>
      </c>
      <c r="H190">
        <v>0</v>
      </c>
      <c r="I190" s="126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624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625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626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627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628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629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630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631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632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26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633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634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635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636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637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638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639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640</v>
      </c>
      <c r="B207">
        <v>13.9</v>
      </c>
      <c r="C207">
        <v>-4.5</v>
      </c>
      <c r="D207" s="126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641</v>
      </c>
      <c r="B208">
        <v>14.9</v>
      </c>
      <c r="C208">
        <v>-5.5</v>
      </c>
      <c r="D208" s="126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642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643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644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645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646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26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647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26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648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26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649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650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651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652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653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26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654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655</v>
      </c>
      <c r="B222">
        <v>6.3</v>
      </c>
      <c r="C222">
        <v>4</v>
      </c>
      <c r="D222" s="126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656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657</v>
      </c>
      <c r="B224">
        <v>-3.2</v>
      </c>
      <c r="C224">
        <v>0.8</v>
      </c>
      <c r="D224" s="126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658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659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660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661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662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26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663</v>
      </c>
      <c r="B230">
        <v>-3.9</v>
      </c>
      <c r="C230">
        <v>5.8</v>
      </c>
      <c r="D230" s="126">
        <v>308.4</v>
      </c>
      <c r="E230">
        <v>1.6</v>
      </c>
      <c r="F230">
        <v>-0.5</v>
      </c>
      <c r="G230">
        <v>-4.4</v>
      </c>
      <c r="H230" s="126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664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26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665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666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667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668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26">
        <v>30</v>
      </c>
      <c r="H235">
        <v>1</v>
      </c>
      <c r="I235">
        <v>-0.7</v>
      </c>
      <c r="J235" s="126">
        <v>0.141</v>
      </c>
      <c r="K235">
        <v>0.032</v>
      </c>
      <c r="L235">
        <v>-0.005</v>
      </c>
      <c r="M235" s="126">
        <v>0.402</v>
      </c>
      <c r="N235" s="126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669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26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670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26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671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26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672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673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674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675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676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26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677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26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678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679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680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681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682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683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684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685</v>
      </c>
      <c r="B252" s="126">
        <v>76</v>
      </c>
      <c r="C252" s="126">
        <v>-70.2</v>
      </c>
      <c r="D252" s="126">
        <v>118.3</v>
      </c>
      <c r="E252">
        <v>-12.2</v>
      </c>
      <c r="F252">
        <v>-1</v>
      </c>
      <c r="G252">
        <v>-3</v>
      </c>
      <c r="H252">
        <v>0.3</v>
      </c>
      <c r="I252" s="126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26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26">
        <v>128.637</v>
      </c>
    </row>
    <row r="253" spans="1:22" ht="12.75">
      <c r="A253" t="s">
        <v>686</v>
      </c>
      <c r="B253" s="126">
        <v>35.3</v>
      </c>
      <c r="C253" s="126">
        <v>-30.8</v>
      </c>
      <c r="D253" s="126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687</v>
      </c>
      <c r="B254" s="126">
        <v>30.7</v>
      </c>
      <c r="C254" s="126">
        <v>-33.5</v>
      </c>
      <c r="D254" s="126">
        <v>112.1</v>
      </c>
      <c r="E254">
        <v>-17.7</v>
      </c>
      <c r="F254">
        <v>-0.2</v>
      </c>
      <c r="G254">
        <v>-1.7</v>
      </c>
      <c r="H254">
        <v>1.2</v>
      </c>
      <c r="I254" s="126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688</v>
      </c>
      <c r="B255">
        <v>15</v>
      </c>
      <c r="C255">
        <v>-23</v>
      </c>
      <c r="D255" s="126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26">
        <v>-0.174</v>
      </c>
      <c r="K255">
        <v>-0.013</v>
      </c>
      <c r="L255">
        <v>0.007</v>
      </c>
      <c r="M255" s="126">
        <v>-0.257</v>
      </c>
      <c r="N255" s="126">
        <v>-0.251</v>
      </c>
    </row>
    <row r="256" spans="1:14" ht="12.75">
      <c r="A256" t="s">
        <v>689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26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690</v>
      </c>
      <c r="B257">
        <v>26.3</v>
      </c>
      <c r="C257">
        <v>-29.3</v>
      </c>
      <c r="D257" s="126">
        <v>103.3</v>
      </c>
      <c r="E257">
        <v>-16.1</v>
      </c>
      <c r="F257">
        <v>0.1</v>
      </c>
      <c r="G257">
        <v>-2.3</v>
      </c>
      <c r="H257">
        <v>1.6</v>
      </c>
      <c r="I257" s="126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691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692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693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26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694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695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696</v>
      </c>
      <c r="B263">
        <v>-5</v>
      </c>
      <c r="C263">
        <v>-1</v>
      </c>
      <c r="D263" s="126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697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698</v>
      </c>
      <c r="B265">
        <v>-5.6</v>
      </c>
      <c r="C265">
        <v>1.6</v>
      </c>
      <c r="D265" s="126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699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700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701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26">
        <v>-35</v>
      </c>
      <c r="H268" s="126">
        <v>-20.9</v>
      </c>
      <c r="I268" s="126">
        <v>-8.2</v>
      </c>
      <c r="J268">
        <v>0.07</v>
      </c>
      <c r="K268">
        <v>0.118</v>
      </c>
      <c r="L268">
        <v>0.115</v>
      </c>
      <c r="M268" s="126">
        <v>-0.197</v>
      </c>
      <c r="N268" s="126">
        <v>0.27</v>
      </c>
    </row>
    <row r="269" spans="1:14" ht="12.75">
      <c r="A269" t="s">
        <v>702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26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703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704</v>
      </c>
      <c r="B271" s="126">
        <v>36.3</v>
      </c>
      <c r="C271">
        <v>-13.9</v>
      </c>
      <c r="D271" s="126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705</v>
      </c>
      <c r="B272" s="126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706</v>
      </c>
      <c r="B273" s="126">
        <v>36.8</v>
      </c>
      <c r="C273">
        <v>-13.1</v>
      </c>
      <c r="D273" s="126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707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708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709</v>
      </c>
      <c r="B276" s="126">
        <v>58.6</v>
      </c>
      <c r="C276">
        <v>-1.2</v>
      </c>
      <c r="D276" s="126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710</v>
      </c>
      <c r="B277" s="126">
        <v>60.9</v>
      </c>
      <c r="C277">
        <v>-1.9</v>
      </c>
      <c r="D277" s="126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711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712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713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714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715</v>
      </c>
      <c r="B282">
        <v>18.7</v>
      </c>
      <c r="C282">
        <v>-16.5</v>
      </c>
      <c r="D282" s="126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716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717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26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718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26">
        <v>6</v>
      </c>
      <c r="J285" s="126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719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26">
        <v>6.4</v>
      </c>
      <c r="J286" s="126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720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721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26">
        <v>5.1</v>
      </c>
      <c r="J288" s="126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722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723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724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725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726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727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728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729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730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731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732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26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733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734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735</v>
      </c>
      <c r="B302">
        <v>-24.6</v>
      </c>
      <c r="C302">
        <v>-6.5</v>
      </c>
      <c r="D302">
        <v>13.9</v>
      </c>
      <c r="E302" s="126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736</v>
      </c>
      <c r="B303">
        <v>-20.6</v>
      </c>
      <c r="C303">
        <v>-5</v>
      </c>
      <c r="D303">
        <v>14.5</v>
      </c>
      <c r="E303" s="126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737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738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739</v>
      </c>
      <c r="B306" s="126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740</v>
      </c>
      <c r="B307" s="126">
        <v>32.3</v>
      </c>
      <c r="C307">
        <v>3.5</v>
      </c>
      <c r="D307">
        <v>69.6</v>
      </c>
      <c r="E307">
        <v>5.1</v>
      </c>
      <c r="F307">
        <v>2.7</v>
      </c>
      <c r="G307" s="126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26">
        <v>-0.252</v>
      </c>
      <c r="N307">
        <v>-0.027</v>
      </c>
    </row>
    <row r="308" spans="1:22" ht="12.75">
      <c r="A308" t="s">
        <v>741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742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743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744</v>
      </c>
      <c r="B311">
        <v>11.1</v>
      </c>
      <c r="C311">
        <v>-10.8</v>
      </c>
      <c r="D311" s="126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745</v>
      </c>
      <c r="B312" s="126">
        <v>-42.1</v>
      </c>
      <c r="C312" s="126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746</v>
      </c>
      <c r="B313" s="126">
        <v>-42.2</v>
      </c>
      <c r="C313" s="126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747</v>
      </c>
      <c r="B314" s="126">
        <v>-39.4</v>
      </c>
      <c r="C314" s="126">
        <v>-87.1</v>
      </c>
      <c r="D314" s="126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748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749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750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751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752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753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754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755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756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757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758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26">
        <v>12.3</v>
      </c>
      <c r="H325">
        <v>-0.6</v>
      </c>
      <c r="I325">
        <v>-4.3</v>
      </c>
      <c r="J325" s="126">
        <v>0.146</v>
      </c>
      <c r="K325">
        <v>0.039</v>
      </c>
      <c r="L325">
        <v>-0.054</v>
      </c>
      <c r="M325" s="126">
        <v>0.158</v>
      </c>
      <c r="N325" s="126">
        <v>0.376</v>
      </c>
    </row>
    <row r="326" spans="1:22" ht="12.75">
      <c r="A326" t="s">
        <v>759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760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761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762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763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764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765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766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767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768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769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770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771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772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773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26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774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26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775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776</v>
      </c>
      <c r="B343">
        <v>24.2</v>
      </c>
      <c r="C343">
        <v>-6.2</v>
      </c>
      <c r="D343" s="126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777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778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779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780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26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781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782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783</v>
      </c>
      <c r="B350">
        <v>-26.3</v>
      </c>
      <c r="C350">
        <v>-2.9</v>
      </c>
      <c r="D350">
        <v>8.2</v>
      </c>
      <c r="E350" s="126">
        <v>-30.9</v>
      </c>
      <c r="F350">
        <v>-1</v>
      </c>
      <c r="G350">
        <v>1.3</v>
      </c>
      <c r="H350">
        <v>2.3</v>
      </c>
      <c r="I350" s="126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784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785</v>
      </c>
      <c r="B352">
        <v>-23.7</v>
      </c>
      <c r="C352">
        <v>-3.2</v>
      </c>
      <c r="D352">
        <v>15.7</v>
      </c>
      <c r="E352" s="126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786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787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788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789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790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26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791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792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793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794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795</v>
      </c>
      <c r="B362" s="126">
        <v>-91.2</v>
      </c>
      <c r="C362" s="126">
        <v>173.8</v>
      </c>
      <c r="D362">
        <v>-67.1</v>
      </c>
      <c r="E362" s="126">
        <v>262</v>
      </c>
      <c r="F362">
        <v>-0.3</v>
      </c>
      <c r="G362">
        <v>2.5</v>
      </c>
      <c r="H362" s="126">
        <v>-154.9</v>
      </c>
      <c r="I362" s="126">
        <v>185</v>
      </c>
      <c r="J362" s="126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796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797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798</v>
      </c>
      <c r="B365">
        <v>20.1</v>
      </c>
      <c r="C365">
        <v>-14</v>
      </c>
      <c r="D365">
        <v>45.1</v>
      </c>
      <c r="E365">
        <v>-2.1</v>
      </c>
      <c r="F365" s="126">
        <v>19</v>
      </c>
      <c r="G365">
        <v>-1</v>
      </c>
      <c r="H365">
        <v>2.8</v>
      </c>
      <c r="I365" s="126">
        <v>-8.4</v>
      </c>
      <c r="J365">
        <v>-0.079</v>
      </c>
      <c r="K365" s="126">
        <v>0.331</v>
      </c>
      <c r="L365" s="126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799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800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801</v>
      </c>
      <c r="B368">
        <v>-28.4</v>
      </c>
      <c r="C368">
        <v>1.8</v>
      </c>
      <c r="D368" s="126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802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26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26">
        <v>0.238</v>
      </c>
      <c r="N369" s="126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803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804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26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805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26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806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807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808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809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810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811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26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812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26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813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814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847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815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848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816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14" ht="12.75">
      <c r="A386" t="s">
        <v>817</v>
      </c>
      <c r="B386">
        <v>-9.9</v>
      </c>
      <c r="C386">
        <v>-5.3</v>
      </c>
      <c r="D386">
        <v>10.3</v>
      </c>
      <c r="E386">
        <v>4</v>
      </c>
      <c r="F386">
        <v>1</v>
      </c>
      <c r="G386">
        <v>2.3</v>
      </c>
      <c r="H386">
        <v>1.4</v>
      </c>
      <c r="I386" s="126">
        <v>5.6</v>
      </c>
      <c r="J386">
        <v>0.088</v>
      </c>
      <c r="K386">
        <v>-0.008</v>
      </c>
      <c r="L386">
        <v>-0.024</v>
      </c>
      <c r="M386">
        <v>0.012</v>
      </c>
      <c r="N386">
        <v>0.012</v>
      </c>
    </row>
    <row r="387" spans="1:14" ht="12.75">
      <c r="A387" t="s">
        <v>818</v>
      </c>
      <c r="B387">
        <v>-16.9</v>
      </c>
      <c r="C387">
        <v>15.4</v>
      </c>
      <c r="D387">
        <v>16.7</v>
      </c>
      <c r="E387">
        <v>-3.4</v>
      </c>
      <c r="F387">
        <v>-2.5</v>
      </c>
      <c r="G387">
        <v>2</v>
      </c>
      <c r="H387">
        <v>-1.2</v>
      </c>
      <c r="I387">
        <v>-1.4</v>
      </c>
      <c r="J387">
        <v>0.044</v>
      </c>
      <c r="K387">
        <v>-0.004</v>
      </c>
      <c r="L387">
        <v>-0.004</v>
      </c>
      <c r="M387">
        <v>0.023</v>
      </c>
      <c r="N387">
        <v>-0.025</v>
      </c>
    </row>
    <row r="388" spans="1:14" ht="12.75">
      <c r="A388" t="s">
        <v>819</v>
      </c>
      <c r="B388">
        <v>-15.3</v>
      </c>
      <c r="C388">
        <v>14.2</v>
      </c>
      <c r="D388">
        <v>25.3</v>
      </c>
      <c r="E388">
        <v>0.3</v>
      </c>
      <c r="F388">
        <v>-2.7</v>
      </c>
      <c r="G388">
        <v>2.3</v>
      </c>
      <c r="H388">
        <v>-1.1</v>
      </c>
      <c r="I388">
        <v>-0.2</v>
      </c>
      <c r="J388">
        <v>0.027</v>
      </c>
      <c r="K388">
        <v>0.016</v>
      </c>
      <c r="L388">
        <v>-0.001</v>
      </c>
      <c r="M388">
        <v>0.008</v>
      </c>
      <c r="N388">
        <v>-0.041</v>
      </c>
    </row>
    <row r="389" spans="1:22" ht="12.75">
      <c r="A389" t="s">
        <v>849</v>
      </c>
      <c r="B389">
        <v>16.6</v>
      </c>
      <c r="C389">
        <v>-23.5</v>
      </c>
      <c r="D389">
        <v>45.7</v>
      </c>
      <c r="E389">
        <v>-12.4</v>
      </c>
      <c r="F389">
        <v>0.8</v>
      </c>
      <c r="G389">
        <v>-1.5</v>
      </c>
      <c r="H389">
        <v>3.8</v>
      </c>
      <c r="I389">
        <v>-1.6</v>
      </c>
      <c r="J389">
        <v>0.093</v>
      </c>
      <c r="K389">
        <v>0.031</v>
      </c>
      <c r="L389">
        <v>-0.001</v>
      </c>
      <c r="M389">
        <v>-0.016</v>
      </c>
      <c r="N389">
        <v>0.017</v>
      </c>
      <c r="O389">
        <v>8.556000000000001</v>
      </c>
      <c r="P389">
        <v>-9.828</v>
      </c>
      <c r="Q389">
        <v>-0.022</v>
      </c>
      <c r="R389">
        <v>3.731</v>
      </c>
      <c r="S389">
        <v>13.624</v>
      </c>
      <c r="T389">
        <v>0.268</v>
      </c>
      <c r="U389">
        <v>7.018</v>
      </c>
      <c r="V389">
        <v>-9.908</v>
      </c>
    </row>
    <row r="390" spans="1:14" ht="12.75">
      <c r="A390" t="s">
        <v>820</v>
      </c>
      <c r="B390">
        <v>16.3</v>
      </c>
      <c r="C390">
        <v>-21.5</v>
      </c>
      <c r="D390">
        <v>42.3</v>
      </c>
      <c r="E390">
        <v>-13.6</v>
      </c>
      <c r="F390">
        <v>1.5</v>
      </c>
      <c r="G390">
        <v>-0.7</v>
      </c>
      <c r="H390">
        <v>4</v>
      </c>
      <c r="I390">
        <v>-1.2</v>
      </c>
      <c r="J390">
        <v>0.087</v>
      </c>
      <c r="K390">
        <v>0.031</v>
      </c>
      <c r="L390">
        <v>-0.001</v>
      </c>
      <c r="M390">
        <v>-0.016</v>
      </c>
      <c r="N390">
        <v>0.017</v>
      </c>
    </row>
    <row r="391" spans="1:14" ht="12.75">
      <c r="A391" t="s">
        <v>821</v>
      </c>
      <c r="B391">
        <v>-21.5</v>
      </c>
      <c r="C391">
        <v>11.8</v>
      </c>
      <c r="D391">
        <v>-16.7</v>
      </c>
      <c r="E391">
        <v>9.6</v>
      </c>
      <c r="F391">
        <v>1.8</v>
      </c>
      <c r="G391">
        <v>1.8</v>
      </c>
      <c r="H391">
        <v>-4.3</v>
      </c>
      <c r="I391">
        <v>2.7</v>
      </c>
      <c r="J391" s="126">
        <v>0.138</v>
      </c>
      <c r="K391">
        <v>0.035</v>
      </c>
      <c r="L391">
        <v>0.003</v>
      </c>
      <c r="M391">
        <v>0.023</v>
      </c>
      <c r="N391">
        <v>0.072</v>
      </c>
    </row>
    <row r="392" spans="1:22" ht="12.75">
      <c r="A392" t="s">
        <v>850</v>
      </c>
      <c r="B392">
        <v>-22.4</v>
      </c>
      <c r="C392">
        <v>1.2</v>
      </c>
      <c r="D392">
        <v>6.6</v>
      </c>
      <c r="E392">
        <v>-3.6</v>
      </c>
      <c r="F392">
        <v>0.3</v>
      </c>
      <c r="G392">
        <v>-7.2</v>
      </c>
      <c r="H392">
        <v>-2.1</v>
      </c>
      <c r="I392">
        <v>-1.8</v>
      </c>
      <c r="J392">
        <v>-0.032</v>
      </c>
      <c r="K392">
        <v>-0.062</v>
      </c>
      <c r="L392">
        <v>0.002</v>
      </c>
      <c r="M392">
        <v>-0.02</v>
      </c>
      <c r="N392">
        <v>0.029</v>
      </c>
      <c r="O392">
        <v>-2.166</v>
      </c>
      <c r="P392">
        <v>-8.209</v>
      </c>
      <c r="Q392">
        <v>-0.478</v>
      </c>
      <c r="R392">
        <v>-23.785</v>
      </c>
      <c r="S392">
        <v>-25.119</v>
      </c>
      <c r="T392">
        <v>0.311</v>
      </c>
      <c r="U392">
        <v>-35.353</v>
      </c>
      <c r="V392">
        <v>-9.926</v>
      </c>
    </row>
    <row r="393" spans="1:14" ht="12.75">
      <c r="A393" t="s">
        <v>822</v>
      </c>
      <c r="B393">
        <v>-24.1</v>
      </c>
      <c r="C393">
        <v>2.8</v>
      </c>
      <c r="D393">
        <v>-83.1</v>
      </c>
      <c r="E393">
        <v>-3</v>
      </c>
      <c r="F393">
        <v>0</v>
      </c>
      <c r="G393">
        <v>-6.2</v>
      </c>
      <c r="H393">
        <v>-2.8</v>
      </c>
      <c r="I393">
        <v>-2</v>
      </c>
      <c r="J393">
        <v>-0.034</v>
      </c>
      <c r="K393">
        <v>-0.055</v>
      </c>
      <c r="L393">
        <v>-0.006</v>
      </c>
      <c r="M393">
        <v>-0.004</v>
      </c>
      <c r="N393">
        <v>0.028</v>
      </c>
    </row>
    <row r="394" spans="1:22" ht="12.75">
      <c r="A394" t="s">
        <v>851</v>
      </c>
      <c r="B394">
        <v>-6.5</v>
      </c>
      <c r="C394">
        <v>13.5</v>
      </c>
      <c r="D394">
        <v>30.3</v>
      </c>
      <c r="E394">
        <v>-0.8</v>
      </c>
      <c r="F394">
        <v>1.8</v>
      </c>
      <c r="G394">
        <v>-0.7</v>
      </c>
      <c r="H394">
        <v>2.9</v>
      </c>
      <c r="I394" s="126">
        <v>-5.4</v>
      </c>
      <c r="J394">
        <v>-0.025</v>
      </c>
      <c r="K394">
        <v>-0.031</v>
      </c>
      <c r="L394">
        <v>0.001</v>
      </c>
      <c r="M394">
        <v>-0.016</v>
      </c>
      <c r="N394">
        <v>-0.016</v>
      </c>
      <c r="O394">
        <v>14.162</v>
      </c>
      <c r="P394">
        <v>7.612</v>
      </c>
      <c r="Q394">
        <v>-0.168</v>
      </c>
      <c r="R394">
        <v>1.939</v>
      </c>
      <c r="S394">
        <v>3.202</v>
      </c>
      <c r="T394">
        <v>-0.007</v>
      </c>
      <c r="U394">
        <v>2.472</v>
      </c>
      <c r="V394">
        <v>7.005</v>
      </c>
    </row>
    <row r="395" spans="1:14" ht="12.75">
      <c r="A395" t="s">
        <v>823</v>
      </c>
      <c r="B395">
        <v>-7.2</v>
      </c>
      <c r="C395">
        <v>9.7</v>
      </c>
      <c r="D395">
        <v>33.6</v>
      </c>
      <c r="E395">
        <v>-3.4</v>
      </c>
      <c r="F395">
        <v>2.5</v>
      </c>
      <c r="G395">
        <v>0.5</v>
      </c>
      <c r="H395">
        <v>3</v>
      </c>
      <c r="I395" s="126">
        <v>-5.4</v>
      </c>
      <c r="J395">
        <v>-0.029</v>
      </c>
      <c r="K395">
        <v>-0.023</v>
      </c>
      <c r="L395">
        <v>0.025</v>
      </c>
      <c r="M395">
        <v>-0.004</v>
      </c>
      <c r="N395">
        <v>-0.02</v>
      </c>
    </row>
    <row r="396" spans="1:22" ht="12.75">
      <c r="A396" t="s">
        <v>852</v>
      </c>
      <c r="B396">
        <v>9.4</v>
      </c>
      <c r="C396">
        <v>-6.3</v>
      </c>
      <c r="D396">
        <v>45.6</v>
      </c>
      <c r="E396">
        <v>5.3</v>
      </c>
      <c r="F396">
        <v>-3.2</v>
      </c>
      <c r="G396">
        <v>-2.7</v>
      </c>
      <c r="H396">
        <v>0.7</v>
      </c>
      <c r="I396">
        <v>0.2</v>
      </c>
      <c r="J396">
        <v>0.107</v>
      </c>
      <c r="K396">
        <v>-0.012</v>
      </c>
      <c r="L396">
        <v>0.037</v>
      </c>
      <c r="M396">
        <v>0.047</v>
      </c>
      <c r="N396">
        <v>0.063</v>
      </c>
      <c r="O396">
        <v>10.561</v>
      </c>
      <c r="P396">
        <v>-21.125</v>
      </c>
      <c r="Q396">
        <v>-0.434</v>
      </c>
      <c r="R396">
        <v>19.502</v>
      </c>
      <c r="S396">
        <v>13.777</v>
      </c>
      <c r="T396">
        <v>0.22</v>
      </c>
      <c r="U396">
        <v>-19.597</v>
      </c>
      <c r="V396">
        <v>-22.687</v>
      </c>
    </row>
    <row r="397" spans="1:14" ht="12.75">
      <c r="A397" t="s">
        <v>824</v>
      </c>
      <c r="B397">
        <v>11.3</v>
      </c>
      <c r="C397">
        <v>-5.2</v>
      </c>
      <c r="D397">
        <v>36.5</v>
      </c>
      <c r="E397">
        <v>6.5</v>
      </c>
      <c r="F397">
        <v>-1</v>
      </c>
      <c r="G397">
        <v>-1.7</v>
      </c>
      <c r="H397">
        <v>1.4</v>
      </c>
      <c r="I397">
        <v>-0.1</v>
      </c>
      <c r="J397">
        <v>0.111</v>
      </c>
      <c r="K397">
        <v>0.004</v>
      </c>
      <c r="L397">
        <v>0.02</v>
      </c>
      <c r="M397">
        <v>0.039</v>
      </c>
      <c r="N397">
        <v>0.055</v>
      </c>
    </row>
    <row r="398" spans="1:14" ht="12.75">
      <c r="A398" t="s">
        <v>825</v>
      </c>
      <c r="B398">
        <v>-6.7</v>
      </c>
      <c r="C398">
        <v>-0.3</v>
      </c>
      <c r="D398">
        <v>10.7</v>
      </c>
      <c r="E398">
        <v>19.7</v>
      </c>
      <c r="F398">
        <v>4</v>
      </c>
      <c r="G398">
        <v>3.5</v>
      </c>
      <c r="H398">
        <v>-5.8</v>
      </c>
      <c r="I398">
        <v>-0.9</v>
      </c>
      <c r="J398">
        <v>0.002</v>
      </c>
      <c r="K398">
        <v>0.027</v>
      </c>
      <c r="L398">
        <v>-0.005</v>
      </c>
      <c r="M398">
        <v>0.043</v>
      </c>
      <c r="N398">
        <v>0.059</v>
      </c>
    </row>
    <row r="399" spans="1:14" ht="12.75">
      <c r="A399" t="s">
        <v>826</v>
      </c>
      <c r="B399">
        <v>-17.4</v>
      </c>
      <c r="C399">
        <v>-2.2</v>
      </c>
      <c r="D399">
        <v>7.6</v>
      </c>
      <c r="E399">
        <v>-5.2</v>
      </c>
      <c r="F399">
        <v>2.3</v>
      </c>
      <c r="G399">
        <v>1.3</v>
      </c>
      <c r="H399">
        <v>-4</v>
      </c>
      <c r="I399">
        <v>-0.3</v>
      </c>
      <c r="J399">
        <v>-0.04</v>
      </c>
      <c r="K399">
        <v>-0.039</v>
      </c>
      <c r="L399">
        <v>-0.023</v>
      </c>
      <c r="M399">
        <v>-0.039</v>
      </c>
      <c r="N399">
        <v>0.042</v>
      </c>
    </row>
    <row r="400" spans="1:14" ht="12.75">
      <c r="A400" t="s">
        <v>827</v>
      </c>
      <c r="B400">
        <v>-18.1</v>
      </c>
      <c r="C400">
        <v>9.3</v>
      </c>
      <c r="D400">
        <v>8</v>
      </c>
      <c r="E400">
        <v>-5.5</v>
      </c>
      <c r="F400">
        <v>0.8</v>
      </c>
      <c r="G400" s="126">
        <v>-28.1</v>
      </c>
      <c r="H400">
        <v>-4.4</v>
      </c>
      <c r="I400" s="126">
        <v>6.9</v>
      </c>
      <c r="J400" s="126">
        <v>-0.152</v>
      </c>
      <c r="K400">
        <v>-0.015</v>
      </c>
      <c r="L400">
        <v>0.019</v>
      </c>
      <c r="M400" s="126">
        <v>-1.022</v>
      </c>
      <c r="N400" s="126">
        <v>-0.332</v>
      </c>
    </row>
    <row r="401" spans="1:14" ht="12.75">
      <c r="A401" t="s">
        <v>828</v>
      </c>
      <c r="B401">
        <v>-8.3</v>
      </c>
      <c r="C401">
        <v>4.4</v>
      </c>
      <c r="D401">
        <v>15.6</v>
      </c>
      <c r="E401">
        <v>-4.5</v>
      </c>
      <c r="F401">
        <v>-0.5</v>
      </c>
      <c r="G401">
        <v>-5.7</v>
      </c>
      <c r="H401">
        <v>0.5</v>
      </c>
      <c r="I401">
        <v>2.3</v>
      </c>
      <c r="J401">
        <v>0.002</v>
      </c>
      <c r="K401">
        <v>-0.035</v>
      </c>
      <c r="L401">
        <v>0.013</v>
      </c>
      <c r="M401">
        <v>0.039</v>
      </c>
      <c r="N401">
        <v>-0.026</v>
      </c>
    </row>
    <row r="402" spans="1:14" ht="12.75">
      <c r="A402" t="s">
        <v>829</v>
      </c>
      <c r="B402">
        <v>-1.6</v>
      </c>
      <c r="C402">
        <v>-11.9</v>
      </c>
      <c r="D402">
        <v>37.8</v>
      </c>
      <c r="E402">
        <v>-0.1</v>
      </c>
      <c r="F402">
        <v>0</v>
      </c>
      <c r="G402">
        <v>0</v>
      </c>
      <c r="H402">
        <v>-7.9</v>
      </c>
      <c r="I402">
        <v>-0.8</v>
      </c>
      <c r="J402">
        <v>-0.003</v>
      </c>
      <c r="K402">
        <v>-0.008</v>
      </c>
      <c r="L402">
        <v>-0.024</v>
      </c>
      <c r="M402">
        <v>0.05</v>
      </c>
      <c r="N402">
        <v>0.069</v>
      </c>
    </row>
    <row r="403" spans="1:14" ht="12.75">
      <c r="A403" t="s">
        <v>830</v>
      </c>
      <c r="B403">
        <v>-13.3</v>
      </c>
      <c r="C403">
        <v>18.3</v>
      </c>
      <c r="D403">
        <v>22.2</v>
      </c>
      <c r="E403">
        <v>19.3</v>
      </c>
      <c r="F403">
        <v>-3.1</v>
      </c>
      <c r="G403">
        <v>2.5</v>
      </c>
      <c r="H403">
        <v>-5.4</v>
      </c>
      <c r="I403">
        <v>0.1</v>
      </c>
      <c r="J403">
        <v>-0.002</v>
      </c>
      <c r="K403">
        <v>0.025</v>
      </c>
      <c r="L403">
        <v>0.01</v>
      </c>
      <c r="M403">
        <v>0.031</v>
      </c>
      <c r="N403">
        <v>0.02</v>
      </c>
    </row>
    <row r="404" spans="1:14" ht="12.75">
      <c r="A404" t="s">
        <v>831</v>
      </c>
      <c r="B404">
        <v>-13.4</v>
      </c>
      <c r="C404">
        <v>-3.7</v>
      </c>
      <c r="D404">
        <v>32.7</v>
      </c>
      <c r="E404">
        <v>-1.1</v>
      </c>
      <c r="F404">
        <v>-0.2</v>
      </c>
      <c r="G404">
        <v>-0.5</v>
      </c>
      <c r="H404">
        <v>-4.1</v>
      </c>
      <c r="I404">
        <v>-1.9</v>
      </c>
      <c r="J404">
        <v>-0.032</v>
      </c>
      <c r="K404">
        <v>-0.047</v>
      </c>
      <c r="L404">
        <v>-0.014</v>
      </c>
      <c r="M404">
        <v>0.004</v>
      </c>
      <c r="N404">
        <v>0.004</v>
      </c>
    </row>
    <row r="405" spans="1:14" ht="12.75">
      <c r="A405" t="s">
        <v>832</v>
      </c>
      <c r="B405">
        <v>-12</v>
      </c>
      <c r="C405">
        <v>-8</v>
      </c>
      <c r="D405">
        <v>15.9</v>
      </c>
      <c r="E405">
        <v>-13.7</v>
      </c>
      <c r="F405">
        <v>-1.5</v>
      </c>
      <c r="G405">
        <v>1.8</v>
      </c>
      <c r="H405">
        <v>0.4</v>
      </c>
      <c r="I405">
        <v>-0.6</v>
      </c>
      <c r="J405">
        <v>0.032</v>
      </c>
      <c r="K405">
        <v>-0.039</v>
      </c>
      <c r="L405">
        <v>0.009</v>
      </c>
      <c r="M405">
        <v>0.078</v>
      </c>
      <c r="N405">
        <v>0.013</v>
      </c>
    </row>
    <row r="406" spans="1:14" ht="12.75">
      <c r="A406" t="s">
        <v>833</v>
      </c>
      <c r="B406">
        <v>-15</v>
      </c>
      <c r="C406">
        <v>-17.9</v>
      </c>
      <c r="D406">
        <v>-6.7</v>
      </c>
      <c r="E406">
        <v>-2.9</v>
      </c>
      <c r="F406">
        <v>0.5</v>
      </c>
      <c r="G406">
        <v>1.5</v>
      </c>
      <c r="H406">
        <v>1.4</v>
      </c>
      <c r="I406">
        <v>0</v>
      </c>
      <c r="J406">
        <v>-0.034</v>
      </c>
      <c r="K406">
        <v>-0.008</v>
      </c>
      <c r="L406">
        <v>-0.024</v>
      </c>
      <c r="M406" s="126">
        <v>-0.195</v>
      </c>
      <c r="N406">
        <v>0.031</v>
      </c>
    </row>
    <row r="407" spans="1:14" ht="12.75">
      <c r="A407" t="s">
        <v>834</v>
      </c>
      <c r="B407">
        <v>-15.6</v>
      </c>
      <c r="C407">
        <v>-16.2</v>
      </c>
      <c r="D407">
        <v>-5.2</v>
      </c>
      <c r="E407">
        <v>0.3</v>
      </c>
      <c r="F407">
        <v>-0.5</v>
      </c>
      <c r="G407">
        <v>3</v>
      </c>
      <c r="H407">
        <v>1.9</v>
      </c>
      <c r="I407">
        <v>0.7</v>
      </c>
      <c r="J407">
        <v>-0.023</v>
      </c>
      <c r="K407">
        <v>-0.008</v>
      </c>
      <c r="L407">
        <v>-0.024</v>
      </c>
      <c r="M407">
        <v>0.012</v>
      </c>
      <c r="N407">
        <v>0.076</v>
      </c>
    </row>
    <row r="408" spans="1:14" ht="12.75">
      <c r="A408" t="s">
        <v>835</v>
      </c>
      <c r="B408">
        <v>1.4</v>
      </c>
      <c r="C408">
        <v>4.7</v>
      </c>
      <c r="D408">
        <v>26.4</v>
      </c>
      <c r="E408">
        <v>4.9</v>
      </c>
      <c r="F408">
        <v>3.3</v>
      </c>
      <c r="G408">
        <v>1.3</v>
      </c>
      <c r="H408">
        <v>-7.8</v>
      </c>
      <c r="I408">
        <v>1.8</v>
      </c>
      <c r="J408">
        <v>-0.017</v>
      </c>
      <c r="K408">
        <v>0.031</v>
      </c>
      <c r="L408">
        <v>0.031</v>
      </c>
      <c r="M408">
        <v>0.059</v>
      </c>
      <c r="N408">
        <v>0.026</v>
      </c>
    </row>
    <row r="409" spans="1:14" ht="12.75">
      <c r="A409" t="s">
        <v>836</v>
      </c>
      <c r="B409">
        <v>-29.2</v>
      </c>
      <c r="C409">
        <v>-2.9</v>
      </c>
      <c r="D409">
        <v>19.8</v>
      </c>
      <c r="E409">
        <v>-6.5</v>
      </c>
      <c r="F409">
        <v>-0.5</v>
      </c>
      <c r="G409">
        <v>-3.5</v>
      </c>
      <c r="H409">
        <v>-8.2</v>
      </c>
      <c r="I409">
        <v>-1.5</v>
      </c>
      <c r="J409">
        <v>-0.015</v>
      </c>
      <c r="K409">
        <v>-0.066</v>
      </c>
      <c r="L409">
        <v>-0.018</v>
      </c>
      <c r="M409">
        <v>-0.02</v>
      </c>
      <c r="N409">
        <v>0.029</v>
      </c>
    </row>
    <row r="410" spans="1:14" ht="12.75">
      <c r="A410" t="s">
        <v>837</v>
      </c>
      <c r="B410">
        <v>2.4</v>
      </c>
      <c r="C410">
        <v>10.6</v>
      </c>
      <c r="D410">
        <v>37.1</v>
      </c>
      <c r="E410">
        <v>-6.1</v>
      </c>
      <c r="F410">
        <v>-3.2</v>
      </c>
      <c r="G410">
        <v>-2.5</v>
      </c>
      <c r="H410">
        <v>5.5</v>
      </c>
      <c r="I410">
        <v>0.1</v>
      </c>
      <c r="J410">
        <v>-0.009</v>
      </c>
      <c r="K410">
        <v>0.031</v>
      </c>
      <c r="L410">
        <v>0.031</v>
      </c>
      <c r="M410">
        <v>0.012</v>
      </c>
      <c r="N410">
        <v>0.012</v>
      </c>
    </row>
    <row r="411" spans="1:14" ht="12.75">
      <c r="A411" t="s">
        <v>838</v>
      </c>
      <c r="B411">
        <v>16.9</v>
      </c>
      <c r="C411">
        <v>-15.9</v>
      </c>
      <c r="D411">
        <v>56</v>
      </c>
      <c r="E411">
        <v>-11.5</v>
      </c>
      <c r="F411">
        <v>-1</v>
      </c>
      <c r="G411">
        <v>2</v>
      </c>
      <c r="H411">
        <v>-8.5</v>
      </c>
      <c r="I411">
        <v>-1.4</v>
      </c>
      <c r="J411">
        <v>-0.012</v>
      </c>
      <c r="K411">
        <v>-0.031</v>
      </c>
      <c r="L411">
        <v>0.001</v>
      </c>
      <c r="M411">
        <v>0.059</v>
      </c>
      <c r="N411">
        <v>0.123</v>
      </c>
    </row>
    <row r="412" spans="1:14" ht="12.75">
      <c r="A412" t="s">
        <v>839</v>
      </c>
      <c r="B412">
        <v>9.6</v>
      </c>
      <c r="C412">
        <v>13.9</v>
      </c>
      <c r="D412" s="126">
        <v>103.7</v>
      </c>
      <c r="E412">
        <v>21.7</v>
      </c>
      <c r="F412">
        <v>0.3</v>
      </c>
      <c r="G412">
        <v>0.3</v>
      </c>
      <c r="H412">
        <v>-1.3</v>
      </c>
      <c r="I412">
        <v>0.8</v>
      </c>
      <c r="J412">
        <v>0.038</v>
      </c>
      <c r="K412">
        <v>-0.023</v>
      </c>
      <c r="L412">
        <v>0.025</v>
      </c>
      <c r="M412">
        <v>0.016</v>
      </c>
      <c r="N412">
        <v>0.032</v>
      </c>
    </row>
    <row r="413" spans="1:14" ht="12.75">
      <c r="A413" t="s">
        <v>840</v>
      </c>
      <c r="B413" s="126">
        <v>-30.7</v>
      </c>
      <c r="C413">
        <v>0.4</v>
      </c>
      <c r="D413">
        <v>-0.1</v>
      </c>
      <c r="E413">
        <v>-20.3</v>
      </c>
      <c r="F413">
        <v>1.5</v>
      </c>
      <c r="G413">
        <v>-1</v>
      </c>
      <c r="H413">
        <v>-7</v>
      </c>
      <c r="I413">
        <v>-1.7</v>
      </c>
      <c r="J413">
        <v>-0.032</v>
      </c>
      <c r="K413">
        <v>-0.016</v>
      </c>
      <c r="L413">
        <v>-0.016</v>
      </c>
      <c r="M413">
        <v>-0.027</v>
      </c>
      <c r="N413">
        <v>0.053</v>
      </c>
    </row>
    <row r="414" spans="1:14" ht="12.75">
      <c r="A414" t="s">
        <v>841</v>
      </c>
      <c r="B414">
        <v>-21.3</v>
      </c>
      <c r="C414">
        <v>5</v>
      </c>
      <c r="D414">
        <v>21.6</v>
      </c>
      <c r="E414">
        <v>0.3</v>
      </c>
      <c r="F414">
        <v>0.3</v>
      </c>
      <c r="G414">
        <v>-0.2</v>
      </c>
      <c r="H414">
        <v>-0.5</v>
      </c>
      <c r="I414">
        <v>-0.1</v>
      </c>
      <c r="J414">
        <v>0.043</v>
      </c>
      <c r="K414">
        <v>0.004</v>
      </c>
      <c r="L414">
        <v>-0.012</v>
      </c>
      <c r="M414">
        <v>-0.047</v>
      </c>
      <c r="N414">
        <v>-0.014</v>
      </c>
    </row>
    <row r="415" spans="1:14" ht="12.75">
      <c r="A415" t="s">
        <v>842</v>
      </c>
      <c r="B415">
        <v>22.6</v>
      </c>
      <c r="C415">
        <v>-16.6</v>
      </c>
      <c r="D415">
        <v>61.6</v>
      </c>
      <c r="E415">
        <v>-15.9</v>
      </c>
      <c r="F415">
        <v>0.5</v>
      </c>
      <c r="G415">
        <v>0.8</v>
      </c>
      <c r="H415">
        <v>0.2</v>
      </c>
      <c r="I415">
        <v>0.7</v>
      </c>
      <c r="J415">
        <v>-0.015</v>
      </c>
      <c r="K415">
        <v>-0.02</v>
      </c>
      <c r="L415">
        <v>-0.052</v>
      </c>
      <c r="M415">
        <v>0.012</v>
      </c>
      <c r="N415">
        <v>0.06</v>
      </c>
    </row>
    <row r="416" spans="1:14" ht="12.75">
      <c r="A416" t="s">
        <v>843</v>
      </c>
      <c r="B416">
        <v>-14.9</v>
      </c>
      <c r="C416">
        <v>19.5</v>
      </c>
      <c r="D416">
        <v>68.2</v>
      </c>
      <c r="E416">
        <v>18.4</v>
      </c>
      <c r="F416">
        <v>-1</v>
      </c>
      <c r="G416">
        <v>-1.5</v>
      </c>
      <c r="H416">
        <v>0.7</v>
      </c>
      <c r="I416">
        <v>-2.1</v>
      </c>
      <c r="J416">
        <v>-0.034</v>
      </c>
      <c r="K416">
        <v>0</v>
      </c>
      <c r="L416">
        <v>0</v>
      </c>
      <c r="M416">
        <v>0.055</v>
      </c>
      <c r="N416">
        <v>0.087</v>
      </c>
    </row>
    <row r="417" spans="1:14" ht="12.75">
      <c r="A417" t="s">
        <v>844</v>
      </c>
      <c r="B417">
        <v>-14.2</v>
      </c>
      <c r="C417">
        <v>18.6</v>
      </c>
      <c r="D417">
        <v>39.8</v>
      </c>
      <c r="E417">
        <v>16.8</v>
      </c>
      <c r="F417">
        <v>-0.2</v>
      </c>
      <c r="G417">
        <v>-0.7</v>
      </c>
      <c r="H417">
        <v>-1.3</v>
      </c>
      <c r="I417">
        <v>-2.6</v>
      </c>
      <c r="J417">
        <v>-0.026</v>
      </c>
      <c r="K417">
        <v>0.008</v>
      </c>
      <c r="L417">
        <v>-0.008</v>
      </c>
      <c r="M417">
        <v>0.043</v>
      </c>
      <c r="N417">
        <v>0.075</v>
      </c>
    </row>
    <row r="418" spans="1:14" ht="12.75">
      <c r="A418" t="s">
        <v>845</v>
      </c>
      <c r="B418">
        <v>0.3</v>
      </c>
      <c r="C418">
        <v>7</v>
      </c>
      <c r="D418">
        <v>31.4</v>
      </c>
      <c r="E418">
        <v>14.8</v>
      </c>
      <c r="F418">
        <v>0.3</v>
      </c>
      <c r="G418" s="126">
        <v>17</v>
      </c>
      <c r="H418">
        <v>-3.5</v>
      </c>
      <c r="I418" s="126">
        <v>-6.5</v>
      </c>
      <c r="J418">
        <v>0.113</v>
      </c>
      <c r="K418">
        <v>-0.016</v>
      </c>
      <c r="L418">
        <v>-0.016</v>
      </c>
      <c r="M418" s="126">
        <v>0.815</v>
      </c>
      <c r="N418" s="126">
        <v>0.33</v>
      </c>
    </row>
    <row r="419" spans="1:14" ht="12.75">
      <c r="A419" t="s">
        <v>846</v>
      </c>
      <c r="B419">
        <v>-12.1</v>
      </c>
      <c r="C419">
        <v>16.3</v>
      </c>
      <c r="D419">
        <v>15.9</v>
      </c>
      <c r="E419">
        <v>14.4</v>
      </c>
      <c r="F419">
        <v>0.8</v>
      </c>
      <c r="G419">
        <v>0.3</v>
      </c>
      <c r="H419">
        <v>-8.4</v>
      </c>
      <c r="I419">
        <v>-1.4</v>
      </c>
      <c r="J419">
        <v>-0.046</v>
      </c>
      <c r="K419">
        <v>-0.008</v>
      </c>
      <c r="L419">
        <v>0.008</v>
      </c>
      <c r="M419">
        <v>-0.074</v>
      </c>
      <c r="N419">
        <v>0.007</v>
      </c>
    </row>
    <row r="420" spans="1:14" ht="12.75">
      <c r="A420" t="s">
        <v>853</v>
      </c>
      <c r="B420">
        <v>-10.7</v>
      </c>
      <c r="C420">
        <v>-11.4</v>
      </c>
      <c r="D420">
        <v>24.2</v>
      </c>
      <c r="E420">
        <v>-8.4</v>
      </c>
      <c r="F420">
        <v>2.5</v>
      </c>
      <c r="G420">
        <v>-4</v>
      </c>
      <c r="H420">
        <v>8.9</v>
      </c>
      <c r="I420">
        <v>1.4</v>
      </c>
      <c r="J420">
        <v>0.111</v>
      </c>
      <c r="K420">
        <v>-0.008</v>
      </c>
      <c r="L420">
        <v>-0.024</v>
      </c>
      <c r="M420">
        <v>-0.008</v>
      </c>
      <c r="N420">
        <v>0.008</v>
      </c>
    </row>
    <row r="421" spans="1:14" ht="12.75">
      <c r="A421" t="s">
        <v>878</v>
      </c>
      <c r="B421">
        <v>-8.8</v>
      </c>
      <c r="C421">
        <v>-0.5</v>
      </c>
      <c r="D421">
        <v>46</v>
      </c>
      <c r="E421">
        <v>-13.4</v>
      </c>
      <c r="F421">
        <v>1.5</v>
      </c>
      <c r="G421">
        <v>-0.3</v>
      </c>
      <c r="H421">
        <v>3.6</v>
      </c>
      <c r="I421">
        <v>-0.1</v>
      </c>
      <c r="J421">
        <v>0.057</v>
      </c>
      <c r="K421">
        <v>-0.055</v>
      </c>
      <c r="L421">
        <v>-0.006</v>
      </c>
      <c r="M421">
        <v>0</v>
      </c>
      <c r="N421">
        <v>0</v>
      </c>
    </row>
    <row r="422" spans="1:14" ht="12.75">
      <c r="A422" t="s">
        <v>854</v>
      </c>
      <c r="B422">
        <v>-9.4</v>
      </c>
      <c r="C422">
        <v>-10.2</v>
      </c>
      <c r="D422">
        <v>25.4</v>
      </c>
      <c r="E422">
        <v>-18.9</v>
      </c>
      <c r="F422">
        <v>0.3</v>
      </c>
      <c r="G422">
        <v>-3.2</v>
      </c>
      <c r="H422">
        <v>0.5</v>
      </c>
      <c r="I422">
        <v>1.3</v>
      </c>
      <c r="J422">
        <v>-0.034</v>
      </c>
      <c r="K422">
        <v>0.031</v>
      </c>
      <c r="L422">
        <v>0.031</v>
      </c>
      <c r="M422">
        <v>-0.02</v>
      </c>
      <c r="N422">
        <v>-0.003</v>
      </c>
    </row>
    <row r="423" spans="1:14" ht="12.75">
      <c r="A423" t="s">
        <v>855</v>
      </c>
      <c r="B423">
        <v>-6.2</v>
      </c>
      <c r="C423">
        <v>0.7</v>
      </c>
      <c r="D423">
        <v>28.7</v>
      </c>
      <c r="E423">
        <v>-3.3</v>
      </c>
      <c r="F423">
        <v>2.3</v>
      </c>
      <c r="G423">
        <v>1.8</v>
      </c>
      <c r="H423">
        <v>1.6</v>
      </c>
      <c r="I423">
        <v>-1.2</v>
      </c>
      <c r="J423">
        <v>-0.018</v>
      </c>
      <c r="K423">
        <v>-0.035</v>
      </c>
      <c r="L423">
        <v>-0.067</v>
      </c>
      <c r="M423">
        <v>-0.004</v>
      </c>
      <c r="N423">
        <v>0.061</v>
      </c>
    </row>
    <row r="424" spans="1:14" ht="12.75">
      <c r="A424" t="s">
        <v>856</v>
      </c>
      <c r="B424">
        <v>-20.7</v>
      </c>
      <c r="C424">
        <v>6.9</v>
      </c>
      <c r="D424">
        <v>29.1</v>
      </c>
      <c r="E424">
        <v>-6.1</v>
      </c>
      <c r="F424">
        <v>-3.2</v>
      </c>
      <c r="G424">
        <v>-5</v>
      </c>
      <c r="H424">
        <v>1.6</v>
      </c>
      <c r="I424">
        <v>-1.1</v>
      </c>
      <c r="J424">
        <v>0.03</v>
      </c>
      <c r="K424">
        <v>-0.031</v>
      </c>
      <c r="L424">
        <v>-0.031</v>
      </c>
      <c r="M424">
        <v>0.004</v>
      </c>
      <c r="N424">
        <v>0.004</v>
      </c>
    </row>
    <row r="425" spans="1:14" ht="12.75">
      <c r="A425" t="s">
        <v>857</v>
      </c>
      <c r="B425">
        <v>11.7</v>
      </c>
      <c r="C425">
        <v>-6.1</v>
      </c>
      <c r="D425">
        <v>41.7</v>
      </c>
      <c r="E425">
        <v>-3.8</v>
      </c>
      <c r="F425">
        <v>-0.2</v>
      </c>
      <c r="G425">
        <v>-3.2</v>
      </c>
      <c r="H425">
        <v>3.4</v>
      </c>
      <c r="I425">
        <v>-3.8</v>
      </c>
      <c r="J425">
        <v>-0.041</v>
      </c>
      <c r="K425">
        <v>0.039</v>
      </c>
      <c r="L425">
        <v>0.023</v>
      </c>
      <c r="M425">
        <v>-0.008</v>
      </c>
      <c r="N425">
        <v>-0.024</v>
      </c>
    </row>
    <row r="426" spans="1:14" ht="12.75">
      <c r="A426" t="s">
        <v>858</v>
      </c>
      <c r="B426" s="126">
        <v>1487.2</v>
      </c>
      <c r="C426" s="126">
        <v>-1352.8</v>
      </c>
      <c r="D426" s="126">
        <v>1500.7</v>
      </c>
      <c r="E426" s="126">
        <v>257.3</v>
      </c>
      <c r="F426" s="126">
        <v>717.2</v>
      </c>
      <c r="G426">
        <v>0.5</v>
      </c>
      <c r="H426" s="126">
        <v>-154.8</v>
      </c>
      <c r="I426" s="126">
        <v>1154.4</v>
      </c>
      <c r="J426" s="126">
        <v>-35.51</v>
      </c>
      <c r="K426" s="126">
        <v>70.993</v>
      </c>
      <c r="L426" s="126">
        <v>70.961</v>
      </c>
      <c r="M426">
        <v>-0.02</v>
      </c>
      <c r="N426">
        <v>0.029</v>
      </c>
    </row>
    <row r="427" spans="1:14" ht="12.75">
      <c r="A427" t="s">
        <v>859</v>
      </c>
      <c r="B427">
        <v>-7.8</v>
      </c>
      <c r="C427">
        <v>6.4</v>
      </c>
      <c r="D427">
        <v>28.2</v>
      </c>
      <c r="E427">
        <v>7.2</v>
      </c>
      <c r="F427">
        <v>1.3</v>
      </c>
      <c r="G427">
        <v>0.3</v>
      </c>
      <c r="H427">
        <v>-0.3</v>
      </c>
      <c r="I427">
        <v>0.2</v>
      </c>
      <c r="J427">
        <v>-0.043</v>
      </c>
      <c r="K427">
        <v>0.008</v>
      </c>
      <c r="L427">
        <v>-0.025</v>
      </c>
      <c r="M427">
        <v>-0.02</v>
      </c>
      <c r="N427">
        <v>-0.02</v>
      </c>
    </row>
    <row r="428" spans="1:14" ht="12.75">
      <c r="A428" t="s">
        <v>860</v>
      </c>
      <c r="B428">
        <v>-24.1</v>
      </c>
      <c r="C428">
        <v>-10.8</v>
      </c>
      <c r="D428">
        <v>7.9</v>
      </c>
      <c r="E428">
        <v>-9.7</v>
      </c>
      <c r="F428">
        <v>2.5</v>
      </c>
      <c r="G428">
        <v>1.8</v>
      </c>
      <c r="H428">
        <v>-9.9</v>
      </c>
      <c r="I428" s="126">
        <v>6.3</v>
      </c>
      <c r="J428">
        <v>-0.002</v>
      </c>
      <c r="K428">
        <v>-0.027</v>
      </c>
      <c r="L428">
        <v>0.021</v>
      </c>
      <c r="M428">
        <v>0.082</v>
      </c>
      <c r="N428">
        <v>-0.031</v>
      </c>
    </row>
    <row r="429" spans="1:14" ht="12.75">
      <c r="A429" t="s">
        <v>861</v>
      </c>
      <c r="B429">
        <v>-13.1</v>
      </c>
      <c r="C429">
        <v>-2.1</v>
      </c>
      <c r="D429">
        <v>2.7</v>
      </c>
      <c r="E429">
        <v>-7.8</v>
      </c>
      <c r="F429">
        <v>-3.5</v>
      </c>
      <c r="G429">
        <v>0.5</v>
      </c>
      <c r="H429">
        <v>2.6</v>
      </c>
      <c r="I429">
        <v>-1.1</v>
      </c>
      <c r="J429">
        <v>0.058</v>
      </c>
      <c r="K429">
        <v>-0.023</v>
      </c>
      <c r="L429">
        <v>-0.023</v>
      </c>
      <c r="M429">
        <v>0.008</v>
      </c>
      <c r="N429">
        <v>0.024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4"/>
  <sheetViews>
    <sheetView workbookViewId="0" topLeftCell="A151">
      <selection activeCell="G26" sqref="G26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410</v>
      </c>
      <c r="B1" s="123" t="s">
        <v>879</v>
      </c>
      <c r="C1" s="123" t="s">
        <v>880</v>
      </c>
      <c r="D1" s="123" t="s">
        <v>881</v>
      </c>
      <c r="E1" s="123" t="s">
        <v>882</v>
      </c>
      <c r="F1" s="123" t="s">
        <v>883</v>
      </c>
      <c r="G1" s="123" t="s">
        <v>884</v>
      </c>
      <c r="H1" s="123" t="s">
        <v>885</v>
      </c>
      <c r="I1" s="123" t="s">
        <v>886</v>
      </c>
      <c r="J1" s="123" t="s">
        <v>887</v>
      </c>
      <c r="K1" s="123" t="s">
        <v>888</v>
      </c>
      <c r="L1" s="123" t="s">
        <v>889</v>
      </c>
      <c r="M1" s="123" t="s">
        <v>890</v>
      </c>
      <c r="N1" s="123" t="s">
        <v>891</v>
      </c>
      <c r="O1" s="123" t="s">
        <v>892</v>
      </c>
      <c r="P1" s="123" t="s">
        <v>893</v>
      </c>
      <c r="Q1" s="123" t="s">
        <v>894</v>
      </c>
      <c r="R1" s="123" t="s">
        <v>895</v>
      </c>
      <c r="S1" s="123" t="s">
        <v>896</v>
      </c>
      <c r="T1" s="123" t="s">
        <v>897</v>
      </c>
      <c r="U1" s="123" t="s">
        <v>898</v>
      </c>
      <c r="V1" s="123" t="s">
        <v>899</v>
      </c>
      <c r="W1" s="123" t="s">
        <v>900</v>
      </c>
      <c r="X1" s="123" t="s">
        <v>901</v>
      </c>
      <c r="Y1" s="123" t="s">
        <v>902</v>
      </c>
      <c r="Z1" s="123" t="s">
        <v>903</v>
      </c>
      <c r="AA1" s="123" t="s">
        <v>904</v>
      </c>
    </row>
    <row r="2" spans="1:27" ht="12.75">
      <c r="A2" t="s">
        <v>927</v>
      </c>
      <c r="B2" s="124" t="s">
        <v>928</v>
      </c>
      <c r="C2" s="124" t="s">
        <v>928</v>
      </c>
      <c r="D2" s="124" t="s">
        <v>928</v>
      </c>
      <c r="E2" s="124" t="s">
        <v>928</v>
      </c>
      <c r="F2" s="124" t="s">
        <v>928</v>
      </c>
      <c r="G2" s="124" t="s">
        <v>928</v>
      </c>
      <c r="H2" s="124" t="s">
        <v>928</v>
      </c>
      <c r="I2" s="124" t="s">
        <v>929</v>
      </c>
      <c r="J2" s="124" t="s">
        <v>929</v>
      </c>
      <c r="K2" s="124" t="s">
        <v>928</v>
      </c>
      <c r="L2" s="124" t="s">
        <v>928</v>
      </c>
      <c r="M2" s="124" t="s">
        <v>928</v>
      </c>
      <c r="N2" s="124" t="s">
        <v>928</v>
      </c>
      <c r="O2" s="124" t="s">
        <v>928</v>
      </c>
      <c r="P2" s="124" t="s">
        <v>928</v>
      </c>
      <c r="Q2" s="124" t="s">
        <v>928</v>
      </c>
      <c r="R2" s="124" t="s">
        <v>928</v>
      </c>
      <c r="S2" s="124" t="s">
        <v>928</v>
      </c>
      <c r="T2" s="124" t="s">
        <v>928</v>
      </c>
      <c r="U2" s="124" t="s">
        <v>928</v>
      </c>
      <c r="V2" s="124" t="s">
        <v>928</v>
      </c>
      <c r="W2" s="124" t="s">
        <v>928</v>
      </c>
      <c r="X2" s="124" t="s">
        <v>928</v>
      </c>
      <c r="Y2" s="124" t="s">
        <v>928</v>
      </c>
      <c r="Z2" s="124" t="s">
        <v>928</v>
      </c>
      <c r="AA2" s="124" t="s">
        <v>928</v>
      </c>
    </row>
    <row r="3" spans="1:27" ht="12.75">
      <c r="A3" t="s">
        <v>436</v>
      </c>
      <c r="B3" s="125">
        <v>-0.2</v>
      </c>
      <c r="C3" s="125">
        <v>0.2</v>
      </c>
      <c r="D3" s="125">
        <v>0.1</v>
      </c>
      <c r="E3" s="125">
        <v>0.05</v>
      </c>
      <c r="F3" s="125">
        <v>0.05</v>
      </c>
      <c r="G3" s="125">
        <v>0.025</v>
      </c>
      <c r="H3" s="125">
        <v>0.025</v>
      </c>
      <c r="I3" s="125">
        <v>0.5</v>
      </c>
      <c r="J3" s="125">
        <v>3</v>
      </c>
      <c r="K3" s="125">
        <v>0.03</v>
      </c>
      <c r="L3" s="125">
        <v>0.66</v>
      </c>
      <c r="M3" s="125">
        <v>0.19</v>
      </c>
      <c r="N3" s="125">
        <v>0.19</v>
      </c>
      <c r="O3" s="125">
        <v>0.19</v>
      </c>
      <c r="P3" s="125">
        <v>0.19</v>
      </c>
      <c r="Q3" s="125">
        <v>0.19</v>
      </c>
      <c r="R3" s="125">
        <v>0.19</v>
      </c>
      <c r="S3" s="125">
        <v>0.19</v>
      </c>
      <c r="T3" s="125">
        <v>0.19</v>
      </c>
      <c r="U3" s="125">
        <v>0.15</v>
      </c>
      <c r="V3" s="125">
        <v>0.15</v>
      </c>
      <c r="W3" s="125">
        <v>0.2</v>
      </c>
      <c r="X3" s="125">
        <v>0.2</v>
      </c>
      <c r="Y3" s="125">
        <v>0.3</v>
      </c>
      <c r="Z3" s="125">
        <v>0.3</v>
      </c>
      <c r="AA3" s="125">
        <v>0.44</v>
      </c>
    </row>
    <row r="4" spans="1:11" ht="12.75">
      <c r="A4" t="s">
        <v>930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931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26">
        <v>-3.403</v>
      </c>
      <c r="K5">
        <v>0.025</v>
      </c>
    </row>
    <row r="6" spans="1:27" ht="12.75">
      <c r="A6" t="s">
        <v>932</v>
      </c>
      <c r="B6">
        <v>-0.05</v>
      </c>
      <c r="C6">
        <v>0.001</v>
      </c>
      <c r="D6" s="126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933</v>
      </c>
      <c r="B7">
        <v>-0.012</v>
      </c>
      <c r="C7">
        <v>0.002</v>
      </c>
      <c r="D7" s="126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934</v>
      </c>
      <c r="B8">
        <v>-0.03</v>
      </c>
      <c r="C8">
        <v>-0.005</v>
      </c>
      <c r="D8" s="126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935</v>
      </c>
      <c r="B9">
        <v>-0.021</v>
      </c>
      <c r="C9">
        <v>-0.003</v>
      </c>
      <c r="D9" s="126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936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26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937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26">
        <v>-4.091</v>
      </c>
      <c r="K11" s="126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938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939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940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941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942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943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944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945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946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947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26">
        <v>0.395</v>
      </c>
      <c r="S21">
        <v>-0.102</v>
      </c>
      <c r="T21">
        <v>-0.032</v>
      </c>
      <c r="U21">
        <v>0.016</v>
      </c>
      <c r="V21" s="126">
        <v>0.19</v>
      </c>
      <c r="W21">
        <v>-0.033</v>
      </c>
      <c r="X21" s="126">
        <v>0.297</v>
      </c>
      <c r="Y21">
        <v>0.023</v>
      </c>
      <c r="Z21">
        <v>-0.02</v>
      </c>
      <c r="AA21">
        <v>0.381</v>
      </c>
    </row>
    <row r="22" spans="1:27" ht="12.75">
      <c r="A22" t="s">
        <v>948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26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949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950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951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952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950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949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953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954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955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956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957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958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959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960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961</v>
      </c>
      <c r="B37">
        <v>-0.072</v>
      </c>
      <c r="C37">
        <v>0.051</v>
      </c>
      <c r="D37">
        <v>0.037</v>
      </c>
      <c r="E37">
        <v>0.042</v>
      </c>
      <c r="F37" s="126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962</v>
      </c>
      <c r="B38">
        <v>-0.029</v>
      </c>
      <c r="C38">
        <v>0.039</v>
      </c>
      <c r="D38">
        <v>0.066</v>
      </c>
      <c r="E38" s="126">
        <v>0.067</v>
      </c>
      <c r="F38" s="126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963</v>
      </c>
      <c r="B39">
        <v>-0.032</v>
      </c>
      <c r="C39">
        <v>0.037</v>
      </c>
      <c r="D39">
        <v>0.073</v>
      </c>
      <c r="E39" s="126">
        <v>0.066</v>
      </c>
      <c r="F39" s="126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964</v>
      </c>
      <c r="B40">
        <v>-0.027</v>
      </c>
      <c r="C40">
        <v>0.044</v>
      </c>
      <c r="D40">
        <v>0.072</v>
      </c>
      <c r="E40" s="126">
        <v>0.066</v>
      </c>
      <c r="F40" s="126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965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966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967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968</v>
      </c>
      <c r="B44">
        <v>-0.061</v>
      </c>
      <c r="C44">
        <v>0.058</v>
      </c>
      <c r="D44">
        <v>0.021</v>
      </c>
      <c r="E44">
        <v>0.032</v>
      </c>
      <c r="F44" s="126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26">
        <v>0.226</v>
      </c>
      <c r="N44" s="126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969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970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971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972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973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26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974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975</v>
      </c>
      <c r="B51">
        <v>-0.053</v>
      </c>
      <c r="C51">
        <v>0.01</v>
      </c>
      <c r="D51" s="126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26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976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977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978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979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980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981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982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26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983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984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985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26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986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987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26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988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989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990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991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992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993</v>
      </c>
      <c r="B69">
        <v>-0.011</v>
      </c>
      <c r="C69">
        <v>0.003</v>
      </c>
      <c r="D69">
        <v>-0.001</v>
      </c>
      <c r="E69" s="126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994</v>
      </c>
      <c r="B70">
        <v>-0.014</v>
      </c>
      <c r="C70">
        <v>0.01</v>
      </c>
      <c r="D70">
        <v>-0.001</v>
      </c>
      <c r="E70" s="126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995</v>
      </c>
      <c r="B71">
        <v>-0.008</v>
      </c>
      <c r="C71">
        <v>0.013</v>
      </c>
      <c r="D71">
        <v>-0.002</v>
      </c>
      <c r="E71" s="126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26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996</v>
      </c>
      <c r="B72">
        <v>-0.059</v>
      </c>
      <c r="C72">
        <v>-0.001</v>
      </c>
      <c r="D72">
        <v>0.06</v>
      </c>
      <c r="E72" s="126">
        <v>0.074</v>
      </c>
      <c r="F72" s="126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997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998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999</v>
      </c>
      <c r="B75">
        <v>-0.066</v>
      </c>
      <c r="C75">
        <v>0.015</v>
      </c>
      <c r="D75">
        <v>0.027</v>
      </c>
      <c r="E75" s="126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1000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1001</v>
      </c>
      <c r="B77">
        <v>-0.011</v>
      </c>
      <c r="C77">
        <v>0.064</v>
      </c>
      <c r="D77">
        <v>0.018</v>
      </c>
      <c r="E77">
        <v>0.041</v>
      </c>
      <c r="F77" s="126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1002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1003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1004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1005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1006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1007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1008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1009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1010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1011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1012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26">
        <v>3.121</v>
      </c>
      <c r="K88">
        <v>-0.013</v>
      </c>
      <c r="L88">
        <v>-0.086</v>
      </c>
      <c r="M88">
        <v>0.095</v>
      </c>
      <c r="N88" s="126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1013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1014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1015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1016</v>
      </c>
      <c r="B92">
        <v>-0.054</v>
      </c>
      <c r="C92">
        <v>0.009</v>
      </c>
      <c r="D92">
        <v>0.011</v>
      </c>
      <c r="E92" s="126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1017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1018</v>
      </c>
      <c r="B94">
        <v>-0.046</v>
      </c>
      <c r="C94">
        <v>0.051</v>
      </c>
      <c r="D94">
        <v>0.013</v>
      </c>
      <c r="E94" s="126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1019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1020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1021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1022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1023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1024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1025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26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1026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1027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1028</v>
      </c>
      <c r="B104">
        <v>-0.056</v>
      </c>
      <c r="C104">
        <v>0.007</v>
      </c>
      <c r="D104">
        <v>0.012</v>
      </c>
      <c r="E104" s="126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1029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1030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1031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1032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1033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1034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1035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1036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1037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1038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1039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1040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1041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1042</v>
      </c>
      <c r="B118">
        <v>-0.005</v>
      </c>
      <c r="C118">
        <v>0.055</v>
      </c>
      <c r="D118">
        <v>0.044</v>
      </c>
      <c r="E118">
        <v>0.032</v>
      </c>
      <c r="F118" s="126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1043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1044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1045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1046</v>
      </c>
      <c r="B122">
        <v>-0.013</v>
      </c>
      <c r="C122">
        <v>0.059</v>
      </c>
      <c r="D122">
        <v>0.031</v>
      </c>
      <c r="E122">
        <v>0.024</v>
      </c>
      <c r="F122" s="126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1047</v>
      </c>
      <c r="B123">
        <v>-0.013</v>
      </c>
      <c r="C123">
        <v>0.059</v>
      </c>
      <c r="D123">
        <v>0.031</v>
      </c>
      <c r="E123">
        <v>0.028</v>
      </c>
      <c r="F123" s="126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1048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1049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1050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1051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1052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1053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26">
        <v>-0.155</v>
      </c>
      <c r="W129">
        <v>-0.065</v>
      </c>
      <c r="X129" s="126">
        <v>-0.242</v>
      </c>
      <c r="Y129">
        <v>0.131</v>
      </c>
      <c r="Z129">
        <v>-0.05</v>
      </c>
      <c r="AA129">
        <v>0.064</v>
      </c>
    </row>
    <row r="130" spans="1:27" ht="12.75">
      <c r="A130" t="s">
        <v>1054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26">
        <v>-0.151</v>
      </c>
      <c r="W130">
        <v>-0.073</v>
      </c>
      <c r="X130" s="126">
        <v>-0.235</v>
      </c>
      <c r="Y130">
        <v>0.123</v>
      </c>
      <c r="Z130">
        <v>-0.049</v>
      </c>
      <c r="AA130">
        <v>0.05</v>
      </c>
    </row>
    <row r="131" spans="1:11" ht="12.75">
      <c r="A131" t="s">
        <v>1055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1056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1057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1058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1059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1060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1061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1062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1063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1064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1065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1066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1067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1068</v>
      </c>
      <c r="B144">
        <v>-0.002</v>
      </c>
      <c r="C144">
        <v>0.065</v>
      </c>
      <c r="D144">
        <v>0.011</v>
      </c>
      <c r="E144" s="126">
        <v>0.076</v>
      </c>
      <c r="F144" s="126">
        <v>0.076</v>
      </c>
      <c r="G144" s="126">
        <v>0.026</v>
      </c>
      <c r="H144" s="126">
        <v>0.026</v>
      </c>
      <c r="I144">
        <v>-0.026</v>
      </c>
      <c r="J144">
        <v>0.799</v>
      </c>
      <c r="K144">
        <v>-0.014</v>
      </c>
      <c r="L144">
        <v>0.035</v>
      </c>
      <c r="M144" s="126">
        <v>0.308</v>
      </c>
      <c r="N144">
        <v>0.15</v>
      </c>
      <c r="O144">
        <v>-0.11</v>
      </c>
      <c r="P144">
        <v>-0.042</v>
      </c>
      <c r="Q144">
        <v>0.118</v>
      </c>
      <c r="R144" s="126">
        <v>0.27</v>
      </c>
      <c r="S144">
        <v>-0.103</v>
      </c>
      <c r="T144">
        <v>-0.021</v>
      </c>
      <c r="U144">
        <v>0.004</v>
      </c>
      <c r="V144" s="126">
        <v>0.214</v>
      </c>
      <c r="W144">
        <v>0.081</v>
      </c>
      <c r="X144" s="126">
        <v>0.28</v>
      </c>
      <c r="Y144">
        <v>0.022</v>
      </c>
      <c r="Z144">
        <v>0.041</v>
      </c>
      <c r="AA144">
        <v>0.415</v>
      </c>
    </row>
    <row r="145" spans="1:27" ht="12.75">
      <c r="A145" t="s">
        <v>1069</v>
      </c>
      <c r="B145">
        <v>-0.003</v>
      </c>
      <c r="C145">
        <v>0.067</v>
      </c>
      <c r="D145">
        <v>0.009</v>
      </c>
      <c r="E145" s="126">
        <v>0.076</v>
      </c>
      <c r="F145" s="126">
        <v>0.077</v>
      </c>
      <c r="G145" s="126">
        <v>0.027</v>
      </c>
      <c r="H145" s="126">
        <v>0.027</v>
      </c>
      <c r="I145">
        <v>-0.038</v>
      </c>
      <c r="J145">
        <v>0.637</v>
      </c>
      <c r="K145">
        <v>-0.015</v>
      </c>
      <c r="L145">
        <v>0.032</v>
      </c>
      <c r="M145" s="126">
        <v>0.314</v>
      </c>
      <c r="N145">
        <v>0.164</v>
      </c>
      <c r="O145" s="126">
        <v>-2.334</v>
      </c>
      <c r="P145" s="126">
        <v>-2.274</v>
      </c>
      <c r="Q145">
        <v>0.116</v>
      </c>
      <c r="R145" s="126">
        <v>0.26</v>
      </c>
      <c r="S145">
        <v>-0.109</v>
      </c>
      <c r="T145">
        <v>-0.026</v>
      </c>
      <c r="U145" s="126">
        <v>0.373</v>
      </c>
      <c r="V145" s="126">
        <v>2.068</v>
      </c>
      <c r="W145" s="126">
        <v>-0.66</v>
      </c>
      <c r="X145" s="126">
        <v>2.129</v>
      </c>
      <c r="Y145">
        <v>0.026</v>
      </c>
      <c r="Z145">
        <v>0.036</v>
      </c>
      <c r="AA145">
        <v>0.417</v>
      </c>
    </row>
    <row r="146" spans="1:27" ht="12.75">
      <c r="A146" t="s">
        <v>1070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26">
        <v>0.294</v>
      </c>
      <c r="N146">
        <v>0.173</v>
      </c>
      <c r="O146">
        <v>-0.124</v>
      </c>
      <c r="P146">
        <v>-0.075</v>
      </c>
      <c r="Q146">
        <v>0.083</v>
      </c>
      <c r="R146" s="126">
        <v>0.251</v>
      </c>
      <c r="S146">
        <v>-0.108</v>
      </c>
      <c r="T146">
        <v>-0.022</v>
      </c>
      <c r="U146">
        <v>-0.011</v>
      </c>
      <c r="V146" s="126">
        <v>0.21</v>
      </c>
      <c r="W146">
        <v>0.056</v>
      </c>
      <c r="X146" s="126">
        <v>0.261</v>
      </c>
      <c r="Y146">
        <v>-0.028</v>
      </c>
      <c r="Z146">
        <v>0.037</v>
      </c>
      <c r="AA146">
        <v>0.416</v>
      </c>
    </row>
    <row r="147" spans="1:11" ht="12.75">
      <c r="A147" t="s">
        <v>1071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1072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1073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1074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1075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26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1076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26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1077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1078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1079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1080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1081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1082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1083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1084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26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26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1085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26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26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1086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26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1087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1088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26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26">
        <v>-0.228</v>
      </c>
      <c r="X164">
        <v>-0.17</v>
      </c>
      <c r="Y164">
        <v>-0.026</v>
      </c>
      <c r="Z164" s="126">
        <v>-0.875</v>
      </c>
      <c r="AA164">
        <v>-0.133</v>
      </c>
    </row>
    <row r="165" spans="1:11" ht="12.75">
      <c r="A165" t="s">
        <v>1089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1090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1091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1092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1093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1105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1106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1107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26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26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1108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26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26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1109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1110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26">
        <v>-0.173</v>
      </c>
      <c r="V175">
        <v>-0.105</v>
      </c>
      <c r="W175" s="126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1111</v>
      </c>
      <c r="B176">
        <v>-0.021</v>
      </c>
      <c r="C176">
        <v>0.069</v>
      </c>
      <c r="D176">
        <v>0.009</v>
      </c>
      <c r="E176" s="126">
        <v>0.081</v>
      </c>
      <c r="F176" s="126">
        <v>0.068</v>
      </c>
      <c r="G176" s="126">
        <v>0.03</v>
      </c>
      <c r="H176" s="126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26">
        <v>-0.165</v>
      </c>
      <c r="V176">
        <v>-0.091</v>
      </c>
      <c r="W176" s="126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1112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1113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1114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26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1115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1116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1117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1118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1119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1120</v>
      </c>
      <c r="B185">
        <v>-0.02</v>
      </c>
      <c r="C185">
        <v>0.033</v>
      </c>
      <c r="D185">
        <v>0.024</v>
      </c>
      <c r="E185" s="126">
        <v>0.056</v>
      </c>
      <c r="F185" s="126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1121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26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26">
        <v>0.341</v>
      </c>
      <c r="AA186">
        <v>0.282</v>
      </c>
    </row>
    <row r="187" spans="1:27" ht="12.75">
      <c r="A187" t="s">
        <v>1122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26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26">
        <v>0.33</v>
      </c>
      <c r="AA187">
        <v>0.276</v>
      </c>
    </row>
    <row r="188" spans="1:11" ht="12.75">
      <c r="A188" t="s">
        <v>1123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1124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1125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1126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1127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1128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1129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1130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1131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26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26">
        <v>-0.199</v>
      </c>
      <c r="V196">
        <v>-0.092</v>
      </c>
      <c r="W196" s="126">
        <v>-0.283</v>
      </c>
      <c r="X196">
        <v>-0.142</v>
      </c>
      <c r="Y196">
        <v>-0.07</v>
      </c>
      <c r="Z196" s="126">
        <v>-0.866</v>
      </c>
      <c r="AA196">
        <v>-0.079</v>
      </c>
    </row>
    <row r="197" spans="1:27" ht="12.75">
      <c r="A197" t="s">
        <v>1132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26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26">
        <v>-0.199</v>
      </c>
      <c r="V197">
        <v>-0.094</v>
      </c>
      <c r="W197" s="126">
        <v>-0.28</v>
      </c>
      <c r="X197">
        <v>-0.147</v>
      </c>
      <c r="Y197">
        <v>-0.069</v>
      </c>
      <c r="Z197" s="126">
        <v>-0.87</v>
      </c>
      <c r="AA197">
        <v>-0.084</v>
      </c>
    </row>
    <row r="198" spans="1:11" ht="12.75">
      <c r="A198" t="s">
        <v>1133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1134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1135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1136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1137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1138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1139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26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1140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1141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1142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1143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1144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1145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1146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1147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1148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1149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1150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1151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1152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1153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1154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1155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1156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1157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1158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1159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1160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1161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1162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1163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1164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1165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26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1166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1167</v>
      </c>
      <c r="B232">
        <v>-0.02</v>
      </c>
      <c r="C232">
        <v>0.022</v>
      </c>
      <c r="D232">
        <v>0.017</v>
      </c>
      <c r="E232" s="126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1168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1169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1170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1171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1172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1173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1174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1175</v>
      </c>
      <c r="B240">
        <v>-0.052</v>
      </c>
      <c r="C240">
        <v>0.065</v>
      </c>
      <c r="D240">
        <v>-0.012</v>
      </c>
      <c r="E240" s="126">
        <v>0.054</v>
      </c>
      <c r="F240" s="126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1176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1177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1178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1179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1180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1181</v>
      </c>
      <c r="B246">
        <v>-0.024</v>
      </c>
      <c r="C246">
        <v>0.008</v>
      </c>
      <c r="D246">
        <v>0.007</v>
      </c>
      <c r="E246" s="126">
        <v>0.064</v>
      </c>
      <c r="F246" s="126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1182</v>
      </c>
      <c r="B247">
        <v>-0.025</v>
      </c>
      <c r="C247">
        <v>0.034</v>
      </c>
      <c r="D247">
        <v>0.007</v>
      </c>
      <c r="E247" s="126">
        <v>0.068</v>
      </c>
      <c r="F247" s="126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1183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1184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1185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1186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1187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1188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1189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1190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1191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1192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1193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1194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1195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1196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1197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0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1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2</v>
      </c>
      <c r="B265">
        <v>-0.015</v>
      </c>
      <c r="C265">
        <v>0.02</v>
      </c>
      <c r="D265">
        <v>0.016</v>
      </c>
      <c r="E265">
        <v>0.047</v>
      </c>
      <c r="F265" s="126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3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4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5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6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7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8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26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9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10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11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12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13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26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14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15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16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17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18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19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20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21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22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23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24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25</v>
      </c>
      <c r="B288">
        <v>-0.033</v>
      </c>
      <c r="C288">
        <v>0.013</v>
      </c>
      <c r="D288">
        <v>0.023</v>
      </c>
      <c r="E288" s="126">
        <v>0.064</v>
      </c>
      <c r="F288" s="126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26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27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28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29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30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31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32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33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34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35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36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37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38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39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40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41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42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43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44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45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46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47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48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80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49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50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81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51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52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82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53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83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54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84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55</v>
      </c>
      <c r="B323">
        <v>-0.058</v>
      </c>
      <c r="C323">
        <v>0.022</v>
      </c>
      <c r="D323">
        <v>-0.002</v>
      </c>
      <c r="E323" s="126">
        <v>0.07</v>
      </c>
      <c r="F323" s="126">
        <v>0.074</v>
      </c>
      <c r="G323" s="126">
        <v>0.041</v>
      </c>
      <c r="H323" s="126">
        <v>0.041</v>
      </c>
      <c r="I323">
        <v>0.125</v>
      </c>
      <c r="J323">
        <v>0.028</v>
      </c>
      <c r="K323">
        <v>-0.008</v>
      </c>
    </row>
    <row r="324" spans="1:11" ht="12.75">
      <c r="A324" t="s">
        <v>56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85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57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86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58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87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126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59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88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60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862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61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863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89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11" ht="12.75">
      <c r="A337" t="s">
        <v>62</v>
      </c>
      <c r="B337">
        <v>-0.024</v>
      </c>
      <c r="C337">
        <v>0.035</v>
      </c>
      <c r="D337">
        <v>0.018</v>
      </c>
      <c r="E337">
        <v>0.024</v>
      </c>
      <c r="F337">
        <v>0.03</v>
      </c>
      <c r="G337">
        <v>0.009</v>
      </c>
      <c r="H337">
        <v>0.009</v>
      </c>
      <c r="I337">
        <v>0.027</v>
      </c>
      <c r="J337">
        <v>-0.699</v>
      </c>
      <c r="K337">
        <v>0.008</v>
      </c>
    </row>
    <row r="338" spans="1:11" ht="12.75">
      <c r="A338" t="s">
        <v>63</v>
      </c>
      <c r="B338">
        <v>-0.039</v>
      </c>
      <c r="C338">
        <v>0.01</v>
      </c>
      <c r="D338">
        <v>0.015</v>
      </c>
      <c r="E338">
        <v>0.035</v>
      </c>
      <c r="F338">
        <v>0.035</v>
      </c>
      <c r="G338">
        <v>0.011</v>
      </c>
      <c r="H338">
        <v>0.01</v>
      </c>
      <c r="I338">
        <v>0.006</v>
      </c>
      <c r="J338">
        <v>-1.316</v>
      </c>
      <c r="K338">
        <v>0.005</v>
      </c>
    </row>
    <row r="339" spans="1:27" ht="12.75">
      <c r="A339" t="s">
        <v>864</v>
      </c>
      <c r="B339">
        <v>-0.016</v>
      </c>
      <c r="C339">
        <v>0.004</v>
      </c>
      <c r="D339">
        <v>0.017</v>
      </c>
      <c r="E339">
        <v>0.04</v>
      </c>
      <c r="F339">
        <v>0.029</v>
      </c>
      <c r="G339">
        <v>0.012</v>
      </c>
      <c r="H339">
        <v>0.011</v>
      </c>
      <c r="I339">
        <v>0.078</v>
      </c>
      <c r="J339">
        <v>1.186</v>
      </c>
      <c r="K339">
        <v>0</v>
      </c>
      <c r="L339">
        <v>0.17</v>
      </c>
      <c r="M339">
        <v>0.156</v>
      </c>
      <c r="N339" s="126">
        <v>0.198</v>
      </c>
      <c r="O339">
        <v>0.07</v>
      </c>
      <c r="P339">
        <v>0.076</v>
      </c>
      <c r="Q339">
        <v>-0.098</v>
      </c>
      <c r="R339">
        <v>-0.149</v>
      </c>
      <c r="S339">
        <v>-0.035</v>
      </c>
      <c r="T339">
        <v>-0.071</v>
      </c>
      <c r="U339">
        <v>-0.016</v>
      </c>
      <c r="V339">
        <v>-0.08</v>
      </c>
      <c r="W339">
        <v>0.109</v>
      </c>
      <c r="X339">
        <v>-0.168</v>
      </c>
      <c r="Y339">
        <v>0.122</v>
      </c>
      <c r="Z339">
        <v>0.054</v>
      </c>
      <c r="AA339">
        <v>0.128</v>
      </c>
    </row>
    <row r="340" spans="1:11" ht="12.75">
      <c r="A340" t="s">
        <v>64</v>
      </c>
      <c r="B340">
        <v>-0.006</v>
      </c>
      <c r="C340">
        <v>0.033</v>
      </c>
      <c r="D340">
        <v>0.04</v>
      </c>
      <c r="E340">
        <v>0.027</v>
      </c>
      <c r="F340">
        <v>0.02</v>
      </c>
      <c r="G340">
        <v>0.008</v>
      </c>
      <c r="H340">
        <v>0.007</v>
      </c>
      <c r="I340">
        <v>-0.027</v>
      </c>
      <c r="J340">
        <v>-1.179</v>
      </c>
      <c r="K340">
        <v>-0.005</v>
      </c>
    </row>
    <row r="341" spans="1:11" ht="12.75">
      <c r="A341" t="s">
        <v>65</v>
      </c>
      <c r="B341">
        <v>-0.03</v>
      </c>
      <c r="C341">
        <v>0.014</v>
      </c>
      <c r="D341">
        <v>0.027</v>
      </c>
      <c r="E341">
        <v>0.026</v>
      </c>
      <c r="F341">
        <v>0.028</v>
      </c>
      <c r="G341">
        <v>0.013</v>
      </c>
      <c r="H341">
        <v>0.012</v>
      </c>
      <c r="I341">
        <v>0.043</v>
      </c>
      <c r="J341">
        <v>1.6440000000000001</v>
      </c>
      <c r="K341">
        <v>-0.005</v>
      </c>
    </row>
    <row r="342" spans="1:27" ht="12.75">
      <c r="A342" t="s">
        <v>865</v>
      </c>
      <c r="B342">
        <v>-0.01</v>
      </c>
      <c r="C342">
        <v>0.032</v>
      </c>
      <c r="D342">
        <v>0.04</v>
      </c>
      <c r="E342">
        <v>0.05</v>
      </c>
      <c r="F342">
        <v>0.046</v>
      </c>
      <c r="G342">
        <v>0.014</v>
      </c>
      <c r="H342">
        <v>0.015</v>
      </c>
      <c r="I342">
        <v>-0.008</v>
      </c>
      <c r="J342">
        <v>1.3</v>
      </c>
      <c r="K342">
        <v>-0.001</v>
      </c>
      <c r="L342">
        <v>-0.045</v>
      </c>
      <c r="M342">
        <v>0.109</v>
      </c>
      <c r="N342">
        <v>-0.022</v>
      </c>
      <c r="O342">
        <v>-0.003</v>
      </c>
      <c r="P342">
        <v>-0.092</v>
      </c>
      <c r="Q342">
        <v>-0.117</v>
      </c>
      <c r="R342">
        <v>-0.036</v>
      </c>
      <c r="S342">
        <v>-0.07</v>
      </c>
      <c r="T342">
        <v>-0.101</v>
      </c>
      <c r="U342">
        <v>-0.027</v>
      </c>
      <c r="V342">
        <v>-0.006</v>
      </c>
      <c r="W342">
        <v>-0.029</v>
      </c>
      <c r="X342">
        <v>-0.087</v>
      </c>
      <c r="Y342">
        <v>0.023</v>
      </c>
      <c r="Z342">
        <v>-0.047</v>
      </c>
      <c r="AA342">
        <v>-0.031</v>
      </c>
    </row>
    <row r="343" spans="1:11" ht="12.75">
      <c r="A343" t="s">
        <v>66</v>
      </c>
      <c r="B343">
        <v>-0.083</v>
      </c>
      <c r="C343">
        <v>0.025</v>
      </c>
      <c r="D343">
        <v>0.053</v>
      </c>
      <c r="E343">
        <v>0.046</v>
      </c>
      <c r="F343">
        <v>0.043</v>
      </c>
      <c r="G343">
        <v>0.014</v>
      </c>
      <c r="H343">
        <v>0.014</v>
      </c>
      <c r="I343">
        <v>0.097</v>
      </c>
      <c r="J343">
        <v>2.247</v>
      </c>
      <c r="K343">
        <v>-0.011</v>
      </c>
    </row>
    <row r="344" spans="1:27" ht="12.75">
      <c r="A344" t="s">
        <v>866</v>
      </c>
      <c r="B344">
        <v>-0.076</v>
      </c>
      <c r="C344">
        <v>0.002</v>
      </c>
      <c r="D344">
        <v>0.055</v>
      </c>
      <c r="E344">
        <v>0.042</v>
      </c>
      <c r="F344">
        <v>0.035</v>
      </c>
      <c r="G344">
        <v>0.014</v>
      </c>
      <c r="H344">
        <v>0.013</v>
      </c>
      <c r="I344">
        <v>0.034</v>
      </c>
      <c r="J344">
        <v>-0.153</v>
      </c>
      <c r="K344">
        <v>-0.002</v>
      </c>
      <c r="L344">
        <v>-0.034</v>
      </c>
      <c r="M344">
        <v>-0.016</v>
      </c>
      <c r="N344">
        <v>0.082</v>
      </c>
      <c r="O344">
        <v>-0.081</v>
      </c>
      <c r="P344">
        <v>-0.038</v>
      </c>
      <c r="Q344">
        <v>-0.086</v>
      </c>
      <c r="R344">
        <v>-0.097</v>
      </c>
      <c r="S344">
        <v>-0.068</v>
      </c>
      <c r="T344">
        <v>-0.038</v>
      </c>
      <c r="U344">
        <v>-0.011</v>
      </c>
      <c r="V344">
        <v>0.001</v>
      </c>
      <c r="W344">
        <v>-0.025</v>
      </c>
      <c r="X344">
        <v>-0.071</v>
      </c>
      <c r="Y344">
        <v>-0.045</v>
      </c>
      <c r="Z344">
        <v>-0.012</v>
      </c>
      <c r="AA344">
        <v>0.002</v>
      </c>
    </row>
    <row r="345" spans="1:11" ht="12.75">
      <c r="A345" t="s">
        <v>67</v>
      </c>
      <c r="B345">
        <v>-0.042</v>
      </c>
      <c r="C345">
        <v>0.01</v>
      </c>
      <c r="D345">
        <v>0.033</v>
      </c>
      <c r="E345">
        <v>0.039</v>
      </c>
      <c r="F345">
        <v>0.03</v>
      </c>
      <c r="G345">
        <v>0.012</v>
      </c>
      <c r="H345">
        <v>0.01</v>
      </c>
      <c r="I345">
        <v>0.065</v>
      </c>
      <c r="J345">
        <v>-1.28</v>
      </c>
      <c r="K345">
        <v>-0.002</v>
      </c>
    </row>
    <row r="346" spans="1:27" ht="12.75">
      <c r="A346" t="s">
        <v>867</v>
      </c>
      <c r="B346">
        <v>-0.026</v>
      </c>
      <c r="C346">
        <v>0.021</v>
      </c>
      <c r="D346">
        <v>0.037</v>
      </c>
      <c r="E346">
        <v>0.044</v>
      </c>
      <c r="F346">
        <v>0.03</v>
      </c>
      <c r="G346">
        <v>0.012</v>
      </c>
      <c r="H346">
        <v>0.009</v>
      </c>
      <c r="I346">
        <v>0.085</v>
      </c>
      <c r="J346">
        <v>2.104</v>
      </c>
      <c r="K346">
        <v>-0.017</v>
      </c>
      <c r="L346">
        <v>0.161</v>
      </c>
      <c r="M346">
        <v>0.027</v>
      </c>
      <c r="N346" s="126">
        <v>0.209</v>
      </c>
      <c r="O346">
        <v>-0.076</v>
      </c>
      <c r="P346">
        <v>0.092</v>
      </c>
      <c r="Q346">
        <v>-0.114</v>
      </c>
      <c r="R346">
        <v>-0.096</v>
      </c>
      <c r="S346">
        <v>-0.027</v>
      </c>
      <c r="T346">
        <v>0.003</v>
      </c>
      <c r="U346">
        <v>-0.017</v>
      </c>
      <c r="V346">
        <v>-0.038</v>
      </c>
      <c r="W346">
        <v>0.046</v>
      </c>
      <c r="X346">
        <v>-0.096</v>
      </c>
      <c r="Y346">
        <v>0.074</v>
      </c>
      <c r="Z346">
        <v>0.07</v>
      </c>
      <c r="AA346">
        <v>0.133</v>
      </c>
    </row>
    <row r="347" spans="1:11" ht="12.75">
      <c r="A347" t="s">
        <v>68</v>
      </c>
      <c r="B347">
        <v>-0.007</v>
      </c>
      <c r="C347">
        <v>0.065</v>
      </c>
      <c r="D347">
        <v>0.044</v>
      </c>
      <c r="E347" s="126">
        <v>0.059</v>
      </c>
      <c r="F347" s="126">
        <v>0.053</v>
      </c>
      <c r="G347">
        <v>0.016</v>
      </c>
      <c r="H347">
        <v>0.015</v>
      </c>
      <c r="I347">
        <v>0.076</v>
      </c>
      <c r="J347">
        <v>1.444</v>
      </c>
      <c r="K347">
        <v>-0.018</v>
      </c>
    </row>
    <row r="348" spans="1:11" ht="12.75">
      <c r="A348" t="s">
        <v>69</v>
      </c>
      <c r="B348">
        <v>-0.088</v>
      </c>
      <c r="C348">
        <v>0.016</v>
      </c>
      <c r="D348">
        <v>0.053</v>
      </c>
      <c r="E348" s="126">
        <v>0.069</v>
      </c>
      <c r="F348" s="126">
        <v>0.077</v>
      </c>
      <c r="G348">
        <v>0.022</v>
      </c>
      <c r="H348">
        <v>0.022</v>
      </c>
      <c r="I348">
        <v>0.051</v>
      </c>
      <c r="J348">
        <v>-1.025</v>
      </c>
      <c r="K348">
        <v>0.001</v>
      </c>
    </row>
    <row r="349" spans="1:11" ht="12.75">
      <c r="A349" t="s">
        <v>70</v>
      </c>
      <c r="B349">
        <v>-0.003</v>
      </c>
      <c r="C349">
        <v>0.023</v>
      </c>
      <c r="D349">
        <v>0.048</v>
      </c>
      <c r="E349" s="126">
        <v>0.051</v>
      </c>
      <c r="F349">
        <v>0.031</v>
      </c>
      <c r="G349">
        <v>0.012</v>
      </c>
      <c r="H349">
        <v>0.011</v>
      </c>
      <c r="I349">
        <v>-0.001</v>
      </c>
      <c r="J349">
        <v>-1.6760000000000002</v>
      </c>
      <c r="K349">
        <v>0.004</v>
      </c>
    </row>
    <row r="350" spans="1:11" ht="12.75">
      <c r="A350" t="s">
        <v>71</v>
      </c>
      <c r="B350">
        <v>-0.072</v>
      </c>
      <c r="C350">
        <v>0.02</v>
      </c>
      <c r="D350">
        <v>0.029</v>
      </c>
      <c r="E350" s="126">
        <v>0.095</v>
      </c>
      <c r="F350" s="126">
        <v>0.093</v>
      </c>
      <c r="G350" s="126">
        <v>0.029</v>
      </c>
      <c r="H350" s="126">
        <v>0.026</v>
      </c>
      <c r="I350">
        <v>0.199</v>
      </c>
      <c r="J350">
        <v>0.856</v>
      </c>
      <c r="K350">
        <v>-0.009</v>
      </c>
    </row>
    <row r="351" spans="1:11" ht="12.75">
      <c r="A351" t="s">
        <v>72</v>
      </c>
      <c r="B351">
        <v>-0.074</v>
      </c>
      <c r="C351">
        <v>0.017</v>
      </c>
      <c r="D351">
        <v>0.027</v>
      </c>
      <c r="E351" s="126">
        <v>0.096</v>
      </c>
      <c r="F351" s="126">
        <v>0.093</v>
      </c>
      <c r="G351" s="126">
        <v>0.029</v>
      </c>
      <c r="H351" s="126">
        <v>0.026</v>
      </c>
      <c r="I351">
        <v>0.198</v>
      </c>
      <c r="J351">
        <v>0.863</v>
      </c>
      <c r="K351">
        <v>-0.01</v>
      </c>
    </row>
    <row r="352" spans="1:11" ht="12.75">
      <c r="A352" t="s">
        <v>73</v>
      </c>
      <c r="B352">
        <v>-0.025</v>
      </c>
      <c r="C352">
        <v>0.018</v>
      </c>
      <c r="D352">
        <v>0.045</v>
      </c>
      <c r="E352" s="126">
        <v>0.102</v>
      </c>
      <c r="F352" s="126">
        <v>0.102</v>
      </c>
      <c r="G352" s="126">
        <v>0.027</v>
      </c>
      <c r="H352" s="126">
        <v>0.028</v>
      </c>
      <c r="I352">
        <v>-0.055</v>
      </c>
      <c r="J352">
        <v>-0.15</v>
      </c>
      <c r="K352">
        <v>-0.002</v>
      </c>
    </row>
    <row r="353" spans="1:11" ht="12.75">
      <c r="A353" t="s">
        <v>90</v>
      </c>
      <c r="B353">
        <v>-0.003</v>
      </c>
      <c r="C353">
        <v>0.076</v>
      </c>
      <c r="D353">
        <v>0.036</v>
      </c>
      <c r="E353">
        <v>0.031</v>
      </c>
      <c r="F353">
        <v>0.045</v>
      </c>
      <c r="G353">
        <v>0.011</v>
      </c>
      <c r="H353">
        <v>0.012</v>
      </c>
      <c r="I353">
        <v>0.049</v>
      </c>
      <c r="J353">
        <v>1.866</v>
      </c>
      <c r="K353">
        <v>-0.013</v>
      </c>
    </row>
    <row r="354" spans="1:11" ht="12.75">
      <c r="A354" t="s">
        <v>74</v>
      </c>
      <c r="B354">
        <v>-0.003</v>
      </c>
      <c r="C354">
        <v>0.076</v>
      </c>
      <c r="D354">
        <v>0.036</v>
      </c>
      <c r="E354" s="126">
        <v>0.1</v>
      </c>
      <c r="F354" s="126">
        <v>0.101</v>
      </c>
      <c r="G354" s="126">
        <v>0.026</v>
      </c>
      <c r="H354" s="126">
        <v>0.027</v>
      </c>
      <c r="I354">
        <v>0.049</v>
      </c>
      <c r="J354">
        <v>1.866</v>
      </c>
      <c r="K354">
        <v>-0.013</v>
      </c>
    </row>
    <row r="355" spans="1:11" ht="12.75">
      <c r="A355" t="s">
        <v>91</v>
      </c>
      <c r="B355">
        <v>-0.013</v>
      </c>
      <c r="C355">
        <v>0.028</v>
      </c>
      <c r="D355">
        <v>0.036</v>
      </c>
      <c r="E355">
        <v>0.013</v>
      </c>
      <c r="F355">
        <v>0.009</v>
      </c>
      <c r="G355">
        <v>0.004</v>
      </c>
      <c r="H355">
        <v>0.003</v>
      </c>
      <c r="I355">
        <v>-0.037</v>
      </c>
      <c r="J355">
        <v>-1.358</v>
      </c>
      <c r="K355">
        <v>-0.008</v>
      </c>
    </row>
    <row r="356" spans="1:11" ht="12.75">
      <c r="A356" t="s">
        <v>75</v>
      </c>
      <c r="B356">
        <v>-0.013</v>
      </c>
      <c r="C356">
        <v>0.028</v>
      </c>
      <c r="D356">
        <v>0.036</v>
      </c>
      <c r="E356" s="126">
        <v>0.062</v>
      </c>
      <c r="F356" s="126">
        <v>0.061</v>
      </c>
      <c r="G356">
        <v>0.018</v>
      </c>
      <c r="H356">
        <v>0.019</v>
      </c>
      <c r="I356">
        <v>-0.037</v>
      </c>
      <c r="J356">
        <v>-1.358</v>
      </c>
      <c r="K356">
        <v>-0.008</v>
      </c>
    </row>
    <row r="357" spans="1:11" ht="12.75">
      <c r="A357" t="s">
        <v>92</v>
      </c>
      <c r="B357">
        <v>-0.01</v>
      </c>
      <c r="C357">
        <v>0.08</v>
      </c>
      <c r="D357">
        <v>0.048</v>
      </c>
      <c r="E357">
        <v>0.027</v>
      </c>
      <c r="F357">
        <v>0.024</v>
      </c>
      <c r="G357">
        <v>0.008</v>
      </c>
      <c r="H357">
        <v>0.008</v>
      </c>
      <c r="I357">
        <v>-0.008</v>
      </c>
      <c r="J357">
        <v>-1.268</v>
      </c>
      <c r="K357">
        <v>-0.005</v>
      </c>
    </row>
    <row r="358" spans="1:11" ht="12.75">
      <c r="A358" t="s">
        <v>76</v>
      </c>
      <c r="B358">
        <v>-0.01</v>
      </c>
      <c r="C358">
        <v>0.08</v>
      </c>
      <c r="D358">
        <v>0.048</v>
      </c>
      <c r="E358" s="126">
        <v>0.073</v>
      </c>
      <c r="F358" s="126">
        <v>0.071</v>
      </c>
      <c r="G358">
        <v>0.019</v>
      </c>
      <c r="H358">
        <v>0.019</v>
      </c>
      <c r="I358">
        <v>-0.008</v>
      </c>
      <c r="J358">
        <v>-1.268</v>
      </c>
      <c r="K358">
        <v>-0.005</v>
      </c>
    </row>
    <row r="359" spans="1:11" ht="12.75">
      <c r="A359" t="s">
        <v>93</v>
      </c>
      <c r="B359">
        <v>-0.031</v>
      </c>
      <c r="C359">
        <v>0.073</v>
      </c>
      <c r="D359">
        <v>0.028</v>
      </c>
      <c r="E359">
        <v>0.033</v>
      </c>
      <c r="F359">
        <v>0.034</v>
      </c>
      <c r="G359">
        <v>0.008</v>
      </c>
      <c r="H359">
        <v>0.009</v>
      </c>
      <c r="I359">
        <v>0.023</v>
      </c>
      <c r="J359">
        <v>1.568</v>
      </c>
      <c r="K359">
        <v>-0.021</v>
      </c>
    </row>
    <row r="360" spans="1:11" ht="12.75">
      <c r="A360" t="s">
        <v>77</v>
      </c>
      <c r="B360">
        <v>-0.031</v>
      </c>
      <c r="C360">
        <v>0.073</v>
      </c>
      <c r="D360">
        <v>0.028</v>
      </c>
      <c r="E360" s="126">
        <v>0.052</v>
      </c>
      <c r="F360">
        <v>0.047</v>
      </c>
      <c r="G360">
        <v>0.016</v>
      </c>
      <c r="H360">
        <v>0.014</v>
      </c>
      <c r="I360">
        <v>0.023</v>
      </c>
      <c r="J360">
        <v>1.568</v>
      </c>
      <c r="K360">
        <v>-0.021</v>
      </c>
    </row>
    <row r="361" spans="1:11" ht="12.75">
      <c r="A361" t="s">
        <v>78</v>
      </c>
      <c r="B361">
        <v>-0.012</v>
      </c>
      <c r="C361">
        <v>0.039</v>
      </c>
      <c r="D361">
        <v>0.026</v>
      </c>
      <c r="E361" s="126">
        <v>0.074</v>
      </c>
      <c r="F361" s="126">
        <v>0.081</v>
      </c>
      <c r="G361">
        <v>0.018</v>
      </c>
      <c r="H361">
        <v>0.02</v>
      </c>
      <c r="I361">
        <v>0.025</v>
      </c>
      <c r="J361">
        <v>-0.734</v>
      </c>
      <c r="K361">
        <v>-0.005</v>
      </c>
    </row>
    <row r="362" spans="1:11" ht="12.75">
      <c r="A362" t="s">
        <v>79</v>
      </c>
      <c r="B362">
        <v>-0.012</v>
      </c>
      <c r="C362">
        <v>0.019</v>
      </c>
      <c r="D362">
        <v>-0.006</v>
      </c>
      <c r="E362" s="126">
        <v>0.059</v>
      </c>
      <c r="F362" s="126">
        <v>0.067</v>
      </c>
      <c r="G362">
        <v>0.018</v>
      </c>
      <c r="H362">
        <v>0.02</v>
      </c>
      <c r="I362">
        <v>0.007</v>
      </c>
      <c r="J362">
        <v>-0.959</v>
      </c>
      <c r="K362">
        <v>-0.008</v>
      </c>
    </row>
    <row r="363" spans="1:11" ht="12.75">
      <c r="A363" t="s">
        <v>94</v>
      </c>
      <c r="B363">
        <v>-0.031</v>
      </c>
      <c r="C363">
        <v>0.021</v>
      </c>
      <c r="D363">
        <v>0.027</v>
      </c>
      <c r="E363" s="126">
        <v>0.064</v>
      </c>
      <c r="F363" s="126">
        <v>0.053</v>
      </c>
      <c r="G363">
        <v>0.02</v>
      </c>
      <c r="H363">
        <v>0.017</v>
      </c>
      <c r="I363">
        <v>0.03</v>
      </c>
      <c r="J363">
        <v>-2.194</v>
      </c>
      <c r="K363">
        <v>0.003</v>
      </c>
    </row>
    <row r="364" spans="1:11" ht="12.75">
      <c r="A364" t="s">
        <v>95</v>
      </c>
      <c r="B364">
        <v>-0.032</v>
      </c>
      <c r="C364">
        <v>0.007</v>
      </c>
      <c r="D364">
        <v>0.013</v>
      </c>
      <c r="E364" s="126">
        <v>0.057</v>
      </c>
      <c r="F364" s="126">
        <v>0.057</v>
      </c>
      <c r="G364">
        <v>0.018</v>
      </c>
      <c r="H364">
        <v>0.017</v>
      </c>
      <c r="I364">
        <v>-0.038</v>
      </c>
      <c r="J364">
        <v>-1.765</v>
      </c>
      <c r="K364">
        <v>-0.001</v>
      </c>
    </row>
    <row r="365" spans="1:11" ht="12.75">
      <c r="A365" t="s">
        <v>96</v>
      </c>
      <c r="B365">
        <v>-0.069</v>
      </c>
      <c r="C365">
        <v>0.087</v>
      </c>
      <c r="D365">
        <v>0.032</v>
      </c>
      <c r="E365" s="126">
        <v>0.069</v>
      </c>
      <c r="F365" s="126">
        <v>0.055</v>
      </c>
      <c r="G365">
        <v>0.02</v>
      </c>
      <c r="H365">
        <v>0.019</v>
      </c>
      <c r="I365">
        <v>0.117</v>
      </c>
      <c r="J365">
        <v>2.632</v>
      </c>
      <c r="K365">
        <v>-0.014</v>
      </c>
    </row>
    <row r="366" spans="1:11" ht="12.75">
      <c r="A366" t="s">
        <v>97</v>
      </c>
      <c r="B366">
        <v>-0.016</v>
      </c>
      <c r="C366">
        <v>0.016</v>
      </c>
      <c r="D366">
        <v>0.008</v>
      </c>
      <c r="E366" s="126">
        <v>0.072</v>
      </c>
      <c r="F366" s="126">
        <v>0.067</v>
      </c>
      <c r="G366">
        <v>0.019</v>
      </c>
      <c r="H366">
        <v>0.019</v>
      </c>
      <c r="I366">
        <v>-0.028</v>
      </c>
      <c r="J366">
        <v>-0.829</v>
      </c>
      <c r="K366">
        <v>-0.008</v>
      </c>
    </row>
    <row r="367" spans="1:11" ht="12.75">
      <c r="A367" t="s">
        <v>98</v>
      </c>
      <c r="B367">
        <v>-0.082</v>
      </c>
      <c r="C367">
        <v>0.008</v>
      </c>
      <c r="D367">
        <v>0.02</v>
      </c>
      <c r="E367" s="126">
        <v>0.079</v>
      </c>
      <c r="F367" s="126">
        <v>0.076</v>
      </c>
      <c r="G367">
        <v>0.023</v>
      </c>
      <c r="H367">
        <v>0.022</v>
      </c>
      <c r="I367">
        <v>0.129</v>
      </c>
      <c r="J367">
        <v>-1.62</v>
      </c>
      <c r="K367">
        <v>0.008</v>
      </c>
    </row>
    <row r="368" spans="1:11" ht="12.75">
      <c r="A368" t="s">
        <v>99</v>
      </c>
      <c r="B368">
        <v>-0.095</v>
      </c>
      <c r="C368">
        <v>0.088</v>
      </c>
      <c r="D368">
        <v>0.014</v>
      </c>
      <c r="E368" s="126">
        <v>0.063</v>
      </c>
      <c r="F368" s="126">
        <v>0.063</v>
      </c>
      <c r="G368">
        <v>0.02</v>
      </c>
      <c r="H368">
        <v>0.019</v>
      </c>
      <c r="I368">
        <v>0.009</v>
      </c>
      <c r="J368">
        <v>-0.513</v>
      </c>
      <c r="K368">
        <v>-0.008</v>
      </c>
    </row>
    <row r="369" spans="1:11" ht="12.75">
      <c r="A369" t="s">
        <v>100</v>
      </c>
      <c r="B369">
        <v>-0.024</v>
      </c>
      <c r="C369">
        <v>0.024</v>
      </c>
      <c r="D369">
        <v>0.031</v>
      </c>
      <c r="E369" s="126">
        <v>0.063</v>
      </c>
      <c r="F369">
        <v>0.048</v>
      </c>
      <c r="G369">
        <v>0.019</v>
      </c>
      <c r="H369">
        <v>0.016</v>
      </c>
      <c r="I369">
        <v>-0.063</v>
      </c>
      <c r="J369">
        <v>-2.549</v>
      </c>
      <c r="K369">
        <v>-0.005</v>
      </c>
    </row>
    <row r="370" spans="1:11" ht="12.75">
      <c r="A370" t="s">
        <v>101</v>
      </c>
      <c r="B370">
        <v>-0.024</v>
      </c>
      <c r="C370">
        <v>0.021</v>
      </c>
      <c r="D370">
        <v>0.031</v>
      </c>
      <c r="E370" s="126">
        <v>0.064</v>
      </c>
      <c r="F370" s="126">
        <v>0.051</v>
      </c>
      <c r="G370">
        <v>0.019</v>
      </c>
      <c r="H370">
        <v>0.017</v>
      </c>
      <c r="I370">
        <v>-0.08</v>
      </c>
      <c r="J370">
        <v>-2.355</v>
      </c>
      <c r="K370">
        <v>-0.004</v>
      </c>
    </row>
    <row r="371" spans="1:11" ht="12.75">
      <c r="A371" t="s">
        <v>105</v>
      </c>
      <c r="B371">
        <v>-0.035</v>
      </c>
      <c r="C371">
        <v>0.076</v>
      </c>
      <c r="D371">
        <v>0.005</v>
      </c>
      <c r="E371">
        <v>0.035</v>
      </c>
      <c r="F371">
        <v>0.016</v>
      </c>
      <c r="G371">
        <v>0.009</v>
      </c>
      <c r="H371">
        <v>0.005</v>
      </c>
      <c r="I371">
        <v>0.069</v>
      </c>
      <c r="J371">
        <v>1.534</v>
      </c>
      <c r="K371">
        <v>-0.017</v>
      </c>
    </row>
    <row r="372" spans="1:11" ht="12.75">
      <c r="A372" t="s">
        <v>106</v>
      </c>
      <c r="B372">
        <v>-0.035</v>
      </c>
      <c r="C372">
        <v>0.076</v>
      </c>
      <c r="D372">
        <v>0.005</v>
      </c>
      <c r="E372" s="126">
        <v>0.053</v>
      </c>
      <c r="F372" s="126">
        <v>0.065</v>
      </c>
      <c r="G372">
        <v>0.015</v>
      </c>
      <c r="H372">
        <v>0.018</v>
      </c>
      <c r="I372">
        <v>0.069</v>
      </c>
      <c r="J372">
        <v>1.534</v>
      </c>
      <c r="K372">
        <v>-0.017</v>
      </c>
    </row>
    <row r="373" spans="1:11" ht="12.75">
      <c r="A373" t="s">
        <v>868</v>
      </c>
      <c r="B373">
        <v>-0.032</v>
      </c>
      <c r="C373">
        <v>0.009</v>
      </c>
      <c r="D373">
        <v>0</v>
      </c>
      <c r="E373">
        <v>0.042</v>
      </c>
      <c r="F373">
        <v>0.038</v>
      </c>
      <c r="G373">
        <v>0.011</v>
      </c>
      <c r="H373">
        <v>0.011</v>
      </c>
      <c r="I373">
        <v>-0.057</v>
      </c>
      <c r="J373">
        <v>-1.064</v>
      </c>
      <c r="K373">
        <v>-0.009</v>
      </c>
    </row>
    <row r="374" spans="1:11" ht="12.75">
      <c r="A374" t="s">
        <v>107</v>
      </c>
      <c r="B374">
        <v>-0.02</v>
      </c>
      <c r="C374">
        <v>0.026</v>
      </c>
      <c r="D374">
        <v>0.031</v>
      </c>
      <c r="E374">
        <v>0.018</v>
      </c>
      <c r="F374">
        <v>0.027</v>
      </c>
      <c r="G374">
        <v>0.007</v>
      </c>
      <c r="H374">
        <v>0.008</v>
      </c>
      <c r="I374">
        <v>-0.003</v>
      </c>
      <c r="J374">
        <v>-0.818</v>
      </c>
      <c r="K374">
        <v>-0.005</v>
      </c>
    </row>
    <row r="375" spans="1:11" ht="12.75">
      <c r="A375" t="s">
        <v>108</v>
      </c>
      <c r="B375">
        <v>-0.02</v>
      </c>
      <c r="C375">
        <v>0.026</v>
      </c>
      <c r="D375">
        <v>0.031</v>
      </c>
      <c r="E375" s="126">
        <v>0.066</v>
      </c>
      <c r="F375" s="126">
        <v>0.065</v>
      </c>
      <c r="G375">
        <v>0.02</v>
      </c>
      <c r="H375">
        <v>0.018</v>
      </c>
      <c r="I375">
        <v>-0.003</v>
      </c>
      <c r="J375">
        <v>-0.818</v>
      </c>
      <c r="K375">
        <v>-0.005</v>
      </c>
    </row>
    <row r="376" spans="1:11" ht="12.75">
      <c r="A376" t="s">
        <v>869</v>
      </c>
      <c r="B376">
        <v>-0.012</v>
      </c>
      <c r="C376">
        <v>0.005</v>
      </c>
      <c r="D376">
        <v>0.01</v>
      </c>
      <c r="E376">
        <v>0.008</v>
      </c>
      <c r="F376">
        <v>0.015</v>
      </c>
      <c r="G376">
        <v>0.003</v>
      </c>
      <c r="H376">
        <v>0.005</v>
      </c>
      <c r="I376">
        <v>0.024</v>
      </c>
      <c r="J376">
        <v>-1.861</v>
      </c>
      <c r="K376">
        <v>0.002</v>
      </c>
    </row>
    <row r="377" spans="1:11" ht="12.75">
      <c r="A377" t="s">
        <v>870</v>
      </c>
      <c r="B377">
        <v>-0.041</v>
      </c>
      <c r="C377">
        <v>0.006</v>
      </c>
      <c r="D377">
        <v>-0.001</v>
      </c>
      <c r="E377">
        <v>0.013</v>
      </c>
      <c r="F377">
        <v>0.014</v>
      </c>
      <c r="G377">
        <v>0.004</v>
      </c>
      <c r="H377">
        <v>0.004</v>
      </c>
      <c r="I377">
        <v>-0.048</v>
      </c>
      <c r="J377">
        <v>0.057</v>
      </c>
      <c r="K377">
        <v>-0.005</v>
      </c>
    </row>
    <row r="378" spans="1:11" ht="12.75">
      <c r="A378" t="s">
        <v>871</v>
      </c>
      <c r="B378">
        <v>-0.019</v>
      </c>
      <c r="C378">
        <v>0.013</v>
      </c>
      <c r="D378">
        <v>0.023</v>
      </c>
      <c r="E378">
        <v>0.018</v>
      </c>
      <c r="F378">
        <v>0.02</v>
      </c>
      <c r="G378">
        <v>0.007</v>
      </c>
      <c r="H378">
        <v>0.008</v>
      </c>
      <c r="I378">
        <v>-0.001</v>
      </c>
      <c r="J378">
        <v>-1.552</v>
      </c>
      <c r="K378">
        <v>0.003</v>
      </c>
    </row>
    <row r="379" spans="1:11" ht="12.75">
      <c r="A379" t="s">
        <v>872</v>
      </c>
      <c r="B379">
        <v>-0.017</v>
      </c>
      <c r="C379">
        <v>0.068</v>
      </c>
      <c r="D379">
        <v>0.014</v>
      </c>
      <c r="E379">
        <v>0.008</v>
      </c>
      <c r="F379">
        <v>0.026</v>
      </c>
      <c r="G379">
        <v>0.004</v>
      </c>
      <c r="H379">
        <v>0.007</v>
      </c>
      <c r="I379">
        <v>0.048</v>
      </c>
      <c r="J379">
        <v>-1.3439999999999999</v>
      </c>
      <c r="K379">
        <v>-0.007</v>
      </c>
    </row>
    <row r="380" spans="1:11" ht="12.75">
      <c r="A380" t="s">
        <v>873</v>
      </c>
      <c r="B380">
        <v>-0.04</v>
      </c>
      <c r="C380">
        <v>0.186</v>
      </c>
      <c r="D380" s="126">
        <v>-0.117</v>
      </c>
      <c r="E380" s="126">
        <v>0.075</v>
      </c>
      <c r="F380" s="126">
        <v>0.089</v>
      </c>
      <c r="G380" s="126">
        <v>0.05</v>
      </c>
      <c r="H380" s="126">
        <v>0.051</v>
      </c>
      <c r="I380">
        <v>0.034</v>
      </c>
      <c r="J380" s="126">
        <v>-3.942</v>
      </c>
      <c r="K380">
        <v>0.002</v>
      </c>
    </row>
    <row r="381" spans="1:11" ht="12.75">
      <c r="A381" t="s">
        <v>874</v>
      </c>
      <c r="B381">
        <v>-0.047</v>
      </c>
      <c r="C381">
        <v>0.157</v>
      </c>
      <c r="D381">
        <v>-0.01</v>
      </c>
      <c r="E381">
        <v>0.042</v>
      </c>
      <c r="F381">
        <v>0.046</v>
      </c>
      <c r="G381">
        <v>0.019</v>
      </c>
      <c r="H381">
        <v>0.019</v>
      </c>
      <c r="I381">
        <v>-0.174</v>
      </c>
      <c r="J381" s="126">
        <v>10.909</v>
      </c>
      <c r="K381" s="126">
        <v>-0.038</v>
      </c>
    </row>
    <row r="382" spans="1:11" ht="12.75">
      <c r="A382" t="s">
        <v>875</v>
      </c>
      <c r="B382">
        <v>-0.037</v>
      </c>
      <c r="C382">
        <v>0.003</v>
      </c>
      <c r="D382">
        <v>0</v>
      </c>
      <c r="E382">
        <v>0.011</v>
      </c>
      <c r="F382">
        <v>0.025</v>
      </c>
      <c r="G382">
        <v>0.003</v>
      </c>
      <c r="H382">
        <v>0.005</v>
      </c>
      <c r="I382">
        <v>0.042</v>
      </c>
      <c r="J382">
        <v>-1.3</v>
      </c>
      <c r="K382">
        <v>0.006</v>
      </c>
    </row>
    <row r="383" spans="1:11" ht="12.75">
      <c r="A383" t="s">
        <v>876</v>
      </c>
      <c r="B383">
        <v>-0.007</v>
      </c>
      <c r="C383">
        <v>0.014</v>
      </c>
      <c r="D383">
        <v>-0.007</v>
      </c>
      <c r="E383">
        <v>0.025</v>
      </c>
      <c r="F383">
        <v>0.034</v>
      </c>
      <c r="G383">
        <v>0.009</v>
      </c>
      <c r="H383">
        <v>0.009</v>
      </c>
      <c r="I383">
        <v>0.077</v>
      </c>
      <c r="J383">
        <v>-2.548</v>
      </c>
      <c r="K383">
        <v>0.001</v>
      </c>
    </row>
    <row r="384" spans="1:11" ht="12.75">
      <c r="A384" t="s">
        <v>877</v>
      </c>
      <c r="B384">
        <v>-0.005</v>
      </c>
      <c r="C384">
        <v>0.036</v>
      </c>
      <c r="D384">
        <v>0.022</v>
      </c>
      <c r="E384">
        <v>0.028</v>
      </c>
      <c r="F384">
        <v>0.022</v>
      </c>
      <c r="G384">
        <v>0.007</v>
      </c>
      <c r="H384">
        <v>0.006</v>
      </c>
      <c r="I384">
        <v>-0.04</v>
      </c>
      <c r="J384">
        <v>-1.174</v>
      </c>
      <c r="K384">
        <v>-0.007</v>
      </c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2003-09-08T17:48:06Z</cp:lastPrinted>
  <dcterms:created xsi:type="dcterms:W3CDTF">2003-02-04T20:04:37Z</dcterms:created>
  <dcterms:modified xsi:type="dcterms:W3CDTF">2003-09-08T17:48:19Z</dcterms:modified>
  <cp:category/>
  <cp:version/>
  <cp:contentType/>
  <cp:contentStatus/>
</cp:coreProperties>
</file>