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476" windowWidth="15480" windowHeight="11640" activeTab="2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<sst xmlns="http://schemas.openxmlformats.org/spreadsheetml/2006/main" count="14" uniqueCount="13">
  <si>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</si>
  <si>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</si>
  <si>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</si>
  <si>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</si>
  <si>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</si>
  <si>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</si>
  <si>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</si>
  <si>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</si>
  <si>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</si>
  <si>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per Week</t>
  </si>
  <si>
    <t>Extrapolated Modules Started</t>
  </si>
  <si>
    <t>Extrapolated Modules Screened</t>
  </si>
  <si>
    <t>Actual Modules Screened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</si>
</sst>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[$-409]dddd\,\ mmmm\ dd\,\ yyyy"/>
    <numFmt numFmtId="172" formatCode="[$-409]d\-mmm;@"/>
    <numFmt numFmtId="173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1725"/>
          <c:w val="0.87275"/>
          <c:h val="0.91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(Modules!$G$11:$G$62,Modules!$G$45:$G$69)</c:f>
              <c:numCache>
                <c:ptCount val="77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18</c:v>
                </c:pt>
                <c:pt idx="28">
                  <c:v>6</c:v>
                </c:pt>
                <c:pt idx="29">
                  <c:v>18</c:v>
                </c:pt>
                <c:pt idx="30">
                  <c:v>12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14</c:v>
                </c:pt>
                <c:pt idx="52">
                  <c:v>7</c:v>
                </c:pt>
                <c:pt idx="53">
                  <c:v>14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(Modules!$A$11:$A$62,Modules!$A$45:$A$69)</c:f>
              <c:strCache>
                <c:ptCount val="77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  <c:pt idx="52">
                  <c:v>37998</c:v>
                </c:pt>
                <c:pt idx="53">
                  <c:v>38005</c:v>
                </c:pt>
                <c:pt idx="54">
                  <c:v>38012</c:v>
                </c:pt>
                <c:pt idx="55">
                  <c:v>38019</c:v>
                </c:pt>
                <c:pt idx="56">
                  <c:v>38026</c:v>
                </c:pt>
                <c:pt idx="57">
                  <c:v>38033</c:v>
                </c:pt>
                <c:pt idx="58">
                  <c:v>38040</c:v>
                </c:pt>
                <c:pt idx="59">
                  <c:v>38047</c:v>
                </c:pt>
                <c:pt idx="60">
                  <c:v>38054</c:v>
                </c:pt>
                <c:pt idx="61">
                  <c:v>38061</c:v>
                </c:pt>
                <c:pt idx="62">
                  <c:v>38068</c:v>
                </c:pt>
                <c:pt idx="63">
                  <c:v>38075</c:v>
                </c:pt>
                <c:pt idx="64">
                  <c:v>38082</c:v>
                </c:pt>
                <c:pt idx="65">
                  <c:v>38089</c:v>
                </c:pt>
                <c:pt idx="66">
                  <c:v>38096</c:v>
                </c:pt>
                <c:pt idx="67">
                  <c:v>38103</c:v>
                </c:pt>
                <c:pt idx="68">
                  <c:v>38110</c:v>
                </c:pt>
                <c:pt idx="69">
                  <c:v>38117</c:v>
                </c:pt>
                <c:pt idx="70">
                  <c:v>38124</c:v>
                </c:pt>
                <c:pt idx="71">
                  <c:v>38131</c:v>
                </c:pt>
                <c:pt idx="72">
                  <c:v>38138</c:v>
                </c:pt>
                <c:pt idx="73">
                  <c:v>38145</c:v>
                </c:pt>
                <c:pt idx="74">
                  <c:v>38152</c:v>
                </c:pt>
                <c:pt idx="75">
                  <c:v>38159</c:v>
                </c:pt>
                <c:pt idx="76">
                  <c:v>38166</c:v>
                </c:pt>
              </c:strCache>
            </c:strRef>
          </c:xVal>
          <c:yVal>
            <c:numRef>
              <c:f>(Modules!$H$11:$H$62,Modules!$H$45:$H$69)</c:f>
              <c:numCache>
                <c:ptCount val="7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11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9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14</c:v>
                </c:pt>
                <c:pt idx="35">
                  <c:v>7</c:v>
                </c:pt>
                <c:pt idx="52">
                  <c:v>14</c:v>
                </c:pt>
                <c:pt idx="53">
                  <c:v>7</c:v>
                </c:pt>
              </c:numCache>
            </c:numRef>
          </c:yVal>
          <c:smooth val="1"/>
        </c:ser>
        <c:axId val="11441313"/>
        <c:axId val="35862954"/>
      </c:scatterChart>
      <c:valAx>
        <c:axId val="1144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62954"/>
        <c:crosses val="autoZero"/>
        <c:crossBetween val="midCat"/>
        <c:dispUnits/>
      </c:valAx>
      <c:valAx>
        <c:axId val="35862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13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10.542857142857143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  <c:pt idx="24">
                  <c:v>10.741935483870968</c:v>
                </c:pt>
                <c:pt idx="25">
                  <c:v>10.766666666666667</c:v>
                </c:pt>
                <c:pt idx="26">
                  <c:v>10.827586206896552</c:v>
                </c:pt>
                <c:pt idx="27">
                  <c:v>10.821428571428571</c:v>
                </c:pt>
                <c:pt idx="28">
                  <c:v>10.851851851851851</c:v>
                </c:pt>
                <c:pt idx="29">
                  <c:v>11.038461538461538</c:v>
                </c:pt>
                <c:pt idx="30">
                  <c:v>11</c:v>
                </c:pt>
                <c:pt idx="31">
                  <c:v>11</c:v>
                </c:pt>
                <c:pt idx="32">
                  <c:v>11.173913043478262</c:v>
                </c:pt>
                <c:pt idx="33">
                  <c:v>11</c:v>
                </c:pt>
                <c:pt idx="34">
                  <c:v>10.952380952380953</c:v>
                </c:pt>
                <c:pt idx="35">
                  <c:v>10.9</c:v>
                </c:pt>
                <c:pt idx="36">
                  <c:v>10.526315789473685</c:v>
                </c:pt>
                <c:pt idx="37">
                  <c:v>10.777777777777779</c:v>
                </c:pt>
                <c:pt idx="38">
                  <c:v>10.352941176470589</c:v>
                </c:pt>
                <c:pt idx="39">
                  <c:v>10.25</c:v>
                </c:pt>
                <c:pt idx="40">
                  <c:v>10.8</c:v>
                </c:pt>
                <c:pt idx="41">
                  <c:v>11.571428571428571</c:v>
                </c:pt>
                <c:pt idx="42">
                  <c:v>12.461538461538462</c:v>
                </c:pt>
                <c:pt idx="43">
                  <c:v>12.916666666666666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10.891891891891891</c:v>
                </c:pt>
                <c:pt idx="24">
                  <c:v>11.055555555555555</c:v>
                </c:pt>
                <c:pt idx="25">
                  <c:v>11.114285714285714</c:v>
                </c:pt>
                <c:pt idx="26">
                  <c:v>11.264705882352942</c:v>
                </c:pt>
                <c:pt idx="27">
                  <c:v>11.393939393939394</c:v>
                </c:pt>
                <c:pt idx="28">
                  <c:v>11.5</c:v>
                </c:pt>
                <c:pt idx="29">
                  <c:v>11.516129032258064</c:v>
                </c:pt>
                <c:pt idx="30">
                  <c:v>11.766666666666667</c:v>
                </c:pt>
                <c:pt idx="31">
                  <c:v>12.172413793103448</c:v>
                </c:pt>
                <c:pt idx="32">
                  <c:v>12.321428571428571</c:v>
                </c:pt>
                <c:pt idx="33">
                  <c:v>12.518518518518519</c:v>
                </c:pt>
                <c:pt idx="34">
                  <c:v>12.461538461538462</c:v>
                </c:pt>
                <c:pt idx="35">
                  <c:v>12.6</c:v>
                </c:pt>
                <c:pt idx="36">
                  <c:v>12.958333333333334</c:v>
                </c:pt>
                <c:pt idx="37">
                  <c:v>13.434782608695652</c:v>
                </c:pt>
                <c:pt idx="38">
                  <c:v>13.818181818181818</c:v>
                </c:pt>
                <c:pt idx="39">
                  <c:v>14.047619047619047</c:v>
                </c:pt>
                <c:pt idx="40">
                  <c:v>14.1</c:v>
                </c:pt>
                <c:pt idx="41">
                  <c:v>14.842105263157896</c:v>
                </c:pt>
                <c:pt idx="42">
                  <c:v>15.666666666666666</c:v>
                </c:pt>
                <c:pt idx="43">
                  <c:v>15.764705882352942</c:v>
                </c:pt>
              </c:numCache>
            </c:numRef>
          </c:yVal>
          <c:smooth val="1"/>
        </c:ser>
        <c:axId val="54331131"/>
        <c:axId val="19218132"/>
      </c:scatterChart>
      <c:valAx>
        <c:axId val="54331131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18132"/>
        <c:crosses val="autoZero"/>
        <c:crossBetween val="midCat"/>
        <c:dispUnits/>
      </c:valAx>
      <c:valAx>
        <c:axId val="19218132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31131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25"/>
          <c:h val="0.9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Modules!$A$2:$A$74</c:f>
              <c:strCache>
                <c:ptCount val="73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  <c:pt idx="68">
                  <c:v>38173</c:v>
                </c:pt>
                <c:pt idx="69">
                  <c:v>38180</c:v>
                </c:pt>
                <c:pt idx="70">
                  <c:v>38187</c:v>
                </c:pt>
                <c:pt idx="71">
                  <c:v>38194</c:v>
                </c:pt>
                <c:pt idx="72">
                  <c:v>38201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  <c:pt idx="48">
                  <c:v>415</c:v>
                </c:pt>
                <c:pt idx="49">
                  <c:v>429</c:v>
                </c:pt>
                <c:pt idx="50">
                  <c:v>442</c:v>
                </c:pt>
                <c:pt idx="51">
                  <c:v>456</c:v>
                </c:pt>
                <c:pt idx="52">
                  <c:v>477</c:v>
                </c:pt>
                <c:pt idx="53">
                  <c:v>491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  <c:pt idx="48">
                  <c:v>293</c:v>
                </c:pt>
                <c:pt idx="49">
                  <c:v>300</c:v>
                </c:pt>
                <c:pt idx="50">
                  <c:v>313</c:v>
                </c:pt>
                <c:pt idx="51">
                  <c:v>323</c:v>
                </c:pt>
                <c:pt idx="52">
                  <c:v>333</c:v>
                </c:pt>
                <c:pt idx="53">
                  <c:v>338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Extrapolated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324</c:v>
                </c:pt>
                <c:pt idx="39">
                  <c:v>336</c:v>
                </c:pt>
                <c:pt idx="40">
                  <c:v>338</c:v>
                </c:pt>
                <c:pt idx="41">
                  <c:v>338</c:v>
                </c:pt>
                <c:pt idx="42">
                  <c:v>338</c:v>
                </c:pt>
                <c:pt idx="43">
                  <c:v>345</c:v>
                </c:pt>
                <c:pt idx="44">
                  <c:v>359</c:v>
                </c:pt>
                <c:pt idx="45">
                  <c:v>373</c:v>
                </c:pt>
                <c:pt idx="46">
                  <c:v>387</c:v>
                </c:pt>
                <c:pt idx="47">
                  <c:v>401</c:v>
                </c:pt>
                <c:pt idx="48">
                  <c:v>415</c:v>
                </c:pt>
                <c:pt idx="49">
                  <c:v>429</c:v>
                </c:pt>
                <c:pt idx="50">
                  <c:v>442</c:v>
                </c:pt>
                <c:pt idx="51">
                  <c:v>456</c:v>
                </c:pt>
                <c:pt idx="52">
                  <c:v>477</c:v>
                </c:pt>
                <c:pt idx="53">
                  <c:v>491</c:v>
                </c:pt>
                <c:pt idx="54">
                  <c:v>506</c:v>
                </c:pt>
                <c:pt idx="55">
                  <c:v>521</c:v>
                </c:pt>
                <c:pt idx="56">
                  <c:v>536</c:v>
                </c:pt>
                <c:pt idx="57">
                  <c:v>551</c:v>
                </c:pt>
                <c:pt idx="58">
                  <c:v>566</c:v>
                </c:pt>
                <c:pt idx="59">
                  <c:v>580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Extrapolated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(Modules!$A$2:$A$69,Modules!$A$68:$A$74)</c:f>
              <c:strCache>
                <c:ptCount val="75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  <c:pt idx="68">
                  <c:v>38159</c:v>
                </c:pt>
                <c:pt idx="69">
                  <c:v>38166</c:v>
                </c:pt>
                <c:pt idx="70">
                  <c:v>38173</c:v>
                </c:pt>
                <c:pt idx="71">
                  <c:v>38180</c:v>
                </c:pt>
                <c:pt idx="72">
                  <c:v>38187</c:v>
                </c:pt>
                <c:pt idx="73">
                  <c:v>38194</c:v>
                </c:pt>
                <c:pt idx="74">
                  <c:v>38201</c:v>
                </c:pt>
              </c:strCache>
            </c:strRef>
          </c:xVal>
          <c:yVal>
            <c:numRef>
              <c:f>(Modules!$M$2:$M$69,Modules!$M$68:$M$74)</c:f>
              <c:numCache>
                <c:ptCount val="75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191</c:v>
                </c:pt>
                <c:pt idx="38">
                  <c:v>196</c:v>
                </c:pt>
                <c:pt idx="39">
                  <c:v>205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232</c:v>
                </c:pt>
                <c:pt idx="44">
                  <c:v>239</c:v>
                </c:pt>
                <c:pt idx="45">
                  <c:v>241</c:v>
                </c:pt>
                <c:pt idx="46">
                  <c:v>266</c:v>
                </c:pt>
                <c:pt idx="47">
                  <c:v>282</c:v>
                </c:pt>
                <c:pt idx="48">
                  <c:v>293</c:v>
                </c:pt>
                <c:pt idx="49">
                  <c:v>300</c:v>
                </c:pt>
                <c:pt idx="50">
                  <c:v>313</c:v>
                </c:pt>
                <c:pt idx="51">
                  <c:v>323</c:v>
                </c:pt>
                <c:pt idx="52">
                  <c:v>333</c:v>
                </c:pt>
                <c:pt idx="53">
                  <c:v>338</c:v>
                </c:pt>
                <c:pt idx="54">
                  <c:v>349</c:v>
                </c:pt>
                <c:pt idx="55">
                  <c:v>360</c:v>
                </c:pt>
                <c:pt idx="56">
                  <c:v>371</c:v>
                </c:pt>
                <c:pt idx="57">
                  <c:v>382</c:v>
                </c:pt>
                <c:pt idx="58">
                  <c:v>393</c:v>
                </c:pt>
                <c:pt idx="59">
                  <c:v>404</c:v>
                </c:pt>
                <c:pt idx="60">
                  <c:v>415</c:v>
                </c:pt>
                <c:pt idx="61">
                  <c:v>426</c:v>
                </c:pt>
                <c:pt idx="62">
                  <c:v>437</c:v>
                </c:pt>
                <c:pt idx="63">
                  <c:v>448</c:v>
                </c:pt>
                <c:pt idx="64">
                  <c:v>459</c:v>
                </c:pt>
                <c:pt idx="65">
                  <c:v>470</c:v>
                </c:pt>
                <c:pt idx="66">
                  <c:v>482</c:v>
                </c:pt>
                <c:pt idx="67">
                  <c:v>494</c:v>
                </c:pt>
                <c:pt idx="68">
                  <c:v>482</c:v>
                </c:pt>
                <c:pt idx="69">
                  <c:v>494</c:v>
                </c:pt>
                <c:pt idx="70">
                  <c:v>506</c:v>
                </c:pt>
                <c:pt idx="71">
                  <c:v>518</c:v>
                </c:pt>
                <c:pt idx="72">
                  <c:v>530</c:v>
                </c:pt>
              </c:numCache>
            </c:numRef>
          </c:yVal>
          <c:smooth val="1"/>
        </c:ser>
        <c:axId val="38745461"/>
        <c:axId val="13164830"/>
      </c:scatterChart>
      <c:valAx>
        <c:axId val="38745461"/>
        <c:scaling>
          <c:orientation val="minMax"/>
          <c:max val="38200"/>
          <c:min val="376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13164830"/>
        <c:crosses val="autoZero"/>
        <c:crossBetween val="midCat"/>
        <c:dispUnits/>
      </c:valAx>
      <c:valAx>
        <c:axId val="13164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454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19075"/>
          <c:w val="0.2925"/>
          <c:h val="0.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0.1685</cdr:y>
    </cdr:from>
    <cdr:to>
      <cdr:x>0.216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99060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0.084</cdr:x>
      <cdr:y>0.6855</cdr:y>
    </cdr:from>
    <cdr:to>
      <cdr:x>0.22725</cdr:x>
      <cdr:y>0.71975</cdr:y>
    </cdr:to>
    <cdr:sp>
      <cdr:nvSpPr>
        <cdr:cNvPr id="2" name="TextBox 2"/>
        <cdr:cNvSpPr txBox="1">
          <a:spLocks noChangeArrowheads="1"/>
        </cdr:cNvSpPr>
      </cdr:nvSpPr>
      <cdr:spPr>
        <a:xfrm>
          <a:off x="723900" y="406717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0.503</cdr:x>
      <cdr:y>0.514</cdr:y>
    </cdr:from>
    <cdr:to>
      <cdr:x>0.51175</cdr:x>
      <cdr:y>0.54725</cdr:y>
    </cdr:to>
    <cdr:sp>
      <cdr:nvSpPr>
        <cdr:cNvPr id="3" name="TextBox 3"/>
        <cdr:cNvSpPr txBox="1">
          <a:spLocks noChangeArrowheads="1"/>
        </cdr:cNvSpPr>
      </cdr:nvSpPr>
      <cdr:spPr>
        <a:xfrm>
          <a:off x="4362450" y="30480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2">
      <pane ySplit="510" topLeftCell="BM44" activePane="bottomLeft" state="split"/>
      <selection pane="topLeft" activeCell="K2" sqref="K2"/>
      <selection pane="bottomLeft" activeCell="M68" activeCellId="1" sqref="A68:A74 M68:M74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71">
      <c r="A1" s="2" t="s">
        <v>0</v>
      </c>
      <c r="B1" s="2" t="s">
        <v>7</v>
      </c>
      <c r="C1" s="2" t="s">
        <v>8</v>
      </c>
      <c r="D1" s="2" t="s">
        <v>1</v>
      </c>
      <c r="E1" s="2" t="s">
        <v>12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10</v>
      </c>
      <c r="L1" s="2" t="s">
        <v>9</v>
      </c>
      <c r="M1" s="2" t="s">
        <v>11</v>
      </c>
      <c r="N1" s="2" t="s">
        <v>9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42">(500-D23)/($F$57-F23)</f>
        <v>10.529411764705882</v>
      </c>
      <c r="J23" s="3">
        <f aca="true" t="shared" si="13" ref="J23:J42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 aca="true" t="shared" si="17" ref="G34:H36">(D34-D33)</f>
        <v>7</v>
      </c>
      <c r="H34">
        <f t="shared" si="17"/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D35">
        <v>258</v>
      </c>
      <c r="E35">
        <v>162</v>
      </c>
      <c r="F35">
        <v>33</v>
      </c>
      <c r="G35">
        <f t="shared" si="17"/>
        <v>15</v>
      </c>
      <c r="H35">
        <f t="shared" si="17"/>
        <v>7</v>
      </c>
      <c r="I35" s="3">
        <f t="shared" si="12"/>
        <v>11</v>
      </c>
      <c r="J35" s="3">
        <f t="shared" si="13"/>
        <v>12.518518518518519</v>
      </c>
      <c r="K35">
        <f t="shared" si="10"/>
        <v>258</v>
      </c>
      <c r="L35">
        <v>15</v>
      </c>
      <c r="M35">
        <f t="shared" si="11"/>
        <v>162</v>
      </c>
      <c r="N35">
        <v>7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D36">
        <v>270</v>
      </c>
      <c r="E36">
        <v>176</v>
      </c>
      <c r="F36">
        <v>34</v>
      </c>
      <c r="G36">
        <f t="shared" si="17"/>
        <v>12</v>
      </c>
      <c r="H36">
        <f t="shared" si="17"/>
        <v>14</v>
      </c>
      <c r="I36" s="3">
        <f t="shared" si="12"/>
        <v>10.952380952380953</v>
      </c>
      <c r="J36" s="3">
        <f t="shared" si="13"/>
        <v>12.461538461538462</v>
      </c>
      <c r="K36">
        <f t="shared" si="10"/>
        <v>270</v>
      </c>
      <c r="L36">
        <v>12</v>
      </c>
      <c r="M36">
        <f t="shared" si="11"/>
        <v>176</v>
      </c>
      <c r="N36">
        <v>14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D37">
        <v>282</v>
      </c>
      <c r="E37">
        <v>185</v>
      </c>
      <c r="F37">
        <v>35</v>
      </c>
      <c r="G37">
        <f aca="true" t="shared" si="18" ref="G37:H39">(D37-D36)</f>
        <v>12</v>
      </c>
      <c r="H37">
        <f t="shared" si="18"/>
        <v>9</v>
      </c>
      <c r="I37" s="3">
        <f t="shared" si="12"/>
        <v>10.9</v>
      </c>
      <c r="J37" s="3">
        <f t="shared" si="13"/>
        <v>12.6</v>
      </c>
      <c r="K37">
        <f t="shared" si="10"/>
        <v>282</v>
      </c>
      <c r="L37">
        <v>12</v>
      </c>
      <c r="M37">
        <f t="shared" si="11"/>
        <v>185</v>
      </c>
      <c r="N37">
        <v>9</v>
      </c>
    </row>
    <row r="38" spans="1:14" ht="12.75">
      <c r="A38" s="1">
        <v>37949</v>
      </c>
      <c r="B38">
        <f>B37+5</f>
        <v>337</v>
      </c>
      <c r="C38">
        <f>C37+5</f>
        <v>277</v>
      </c>
      <c r="D38">
        <v>300</v>
      </c>
      <c r="E38">
        <v>189</v>
      </c>
      <c r="F38">
        <v>36</v>
      </c>
      <c r="G38">
        <f t="shared" si="18"/>
        <v>18</v>
      </c>
      <c r="H38">
        <f t="shared" si="18"/>
        <v>4</v>
      </c>
      <c r="I38" s="3">
        <f t="shared" si="12"/>
        <v>10.526315789473685</v>
      </c>
      <c r="J38" s="3">
        <f t="shared" si="13"/>
        <v>12.958333333333334</v>
      </c>
      <c r="K38">
        <f t="shared" si="10"/>
        <v>300</v>
      </c>
      <c r="L38">
        <v>18</v>
      </c>
      <c r="M38">
        <f t="shared" si="11"/>
        <v>189</v>
      </c>
      <c r="N38">
        <v>4</v>
      </c>
    </row>
    <row r="39" spans="1:14" ht="12.75">
      <c r="A39" s="1">
        <v>37956</v>
      </c>
      <c r="B39">
        <f aca="true" t="shared" si="19" ref="B39:B57">B38+10</f>
        <v>347</v>
      </c>
      <c r="C39">
        <f aca="true" t="shared" si="20" ref="C39:C63">C38+10</f>
        <v>287</v>
      </c>
      <c r="D39">
        <v>306</v>
      </c>
      <c r="E39">
        <v>191</v>
      </c>
      <c r="F39">
        <v>37</v>
      </c>
      <c r="G39">
        <f t="shared" si="18"/>
        <v>6</v>
      </c>
      <c r="H39">
        <f t="shared" si="18"/>
        <v>2</v>
      </c>
      <c r="I39" s="3">
        <f t="shared" si="12"/>
        <v>10.777777777777779</v>
      </c>
      <c r="J39" s="3">
        <f t="shared" si="13"/>
        <v>13.434782608695652</v>
      </c>
      <c r="K39">
        <f t="shared" si="10"/>
        <v>306</v>
      </c>
      <c r="L39">
        <v>6</v>
      </c>
      <c r="M39">
        <f t="shared" si="11"/>
        <v>191</v>
      </c>
      <c r="N39">
        <v>2</v>
      </c>
    </row>
    <row r="40" spans="1:14" ht="12.75">
      <c r="A40" s="1">
        <v>37963</v>
      </c>
      <c r="B40">
        <f t="shared" si="19"/>
        <v>357</v>
      </c>
      <c r="C40">
        <f t="shared" si="20"/>
        <v>297</v>
      </c>
      <c r="D40">
        <v>324</v>
      </c>
      <c r="E40">
        <v>196</v>
      </c>
      <c r="F40">
        <v>38</v>
      </c>
      <c r="G40">
        <f aca="true" t="shared" si="21" ref="G40:H42">(D40-D39)</f>
        <v>18</v>
      </c>
      <c r="H40">
        <f t="shared" si="21"/>
        <v>5</v>
      </c>
      <c r="I40" s="3">
        <f t="shared" si="12"/>
        <v>10.352941176470589</v>
      </c>
      <c r="J40" s="3">
        <f t="shared" si="13"/>
        <v>13.818181818181818</v>
      </c>
      <c r="K40">
        <f t="shared" si="10"/>
        <v>324</v>
      </c>
      <c r="L40">
        <v>18</v>
      </c>
      <c r="M40">
        <f t="shared" si="11"/>
        <v>196</v>
      </c>
      <c r="N40">
        <v>5</v>
      </c>
    </row>
    <row r="41" spans="1:14" ht="12.75">
      <c r="A41" s="1">
        <v>37970</v>
      </c>
      <c r="B41">
        <f t="shared" si="19"/>
        <v>367</v>
      </c>
      <c r="C41">
        <f t="shared" si="20"/>
        <v>307</v>
      </c>
      <c r="D41">
        <v>336</v>
      </c>
      <c r="E41">
        <v>205</v>
      </c>
      <c r="F41">
        <v>39</v>
      </c>
      <c r="G41">
        <f t="shared" si="21"/>
        <v>12</v>
      </c>
      <c r="H41">
        <f t="shared" si="21"/>
        <v>9</v>
      </c>
      <c r="I41" s="3">
        <f t="shared" si="12"/>
        <v>10.25</v>
      </c>
      <c r="J41" s="3">
        <f t="shared" si="13"/>
        <v>14.047619047619047</v>
      </c>
      <c r="K41">
        <f t="shared" si="10"/>
        <v>336</v>
      </c>
      <c r="L41">
        <v>12</v>
      </c>
      <c r="M41">
        <f t="shared" si="11"/>
        <v>205</v>
      </c>
      <c r="N41">
        <v>9</v>
      </c>
    </row>
    <row r="42" spans="1:14" ht="12.75">
      <c r="A42" s="1">
        <v>37977</v>
      </c>
      <c r="B42">
        <f>B41+10</f>
        <v>377</v>
      </c>
      <c r="C42">
        <f t="shared" si="20"/>
        <v>317</v>
      </c>
      <c r="D42">
        <v>338</v>
      </c>
      <c r="E42">
        <v>218</v>
      </c>
      <c r="F42">
        <v>40</v>
      </c>
      <c r="G42">
        <f t="shared" si="21"/>
        <v>2</v>
      </c>
      <c r="H42">
        <f t="shared" si="21"/>
        <v>13</v>
      </c>
      <c r="I42" s="3">
        <f t="shared" si="12"/>
        <v>10.8</v>
      </c>
      <c r="J42" s="3">
        <f t="shared" si="13"/>
        <v>14.1</v>
      </c>
      <c r="K42">
        <f t="shared" si="10"/>
        <v>338</v>
      </c>
      <c r="L42">
        <v>2</v>
      </c>
      <c r="M42">
        <f t="shared" si="11"/>
        <v>218</v>
      </c>
      <c r="N42">
        <v>13</v>
      </c>
    </row>
    <row r="43" spans="1:14" ht="12.75">
      <c r="A43" s="1">
        <v>37984</v>
      </c>
      <c r="B43">
        <f>B42</f>
        <v>377</v>
      </c>
      <c r="C43">
        <f>C42</f>
        <v>317</v>
      </c>
      <c r="D43">
        <v>338</v>
      </c>
      <c r="E43">
        <v>218</v>
      </c>
      <c r="F43">
        <v>41</v>
      </c>
      <c r="G43">
        <f aca="true" t="shared" si="22" ref="G43:H46">(D43-D42)</f>
        <v>0</v>
      </c>
      <c r="H43">
        <f t="shared" si="22"/>
        <v>0</v>
      </c>
      <c r="I43" s="3">
        <f aca="true" t="shared" si="23" ref="I43:I55">(500-D43)/($F$57-F43)</f>
        <v>11.571428571428571</v>
      </c>
      <c r="J43" s="3">
        <f aca="true" t="shared" si="24" ref="J43:J55">(500-E43)/($F$62-F43)</f>
        <v>14.842105263157896</v>
      </c>
      <c r="K43">
        <f t="shared" si="10"/>
        <v>338</v>
      </c>
      <c r="L43">
        <v>0</v>
      </c>
      <c r="M43">
        <f t="shared" si="11"/>
        <v>218</v>
      </c>
      <c r="N43">
        <f>L43</f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D44">
        <v>338</v>
      </c>
      <c r="E44">
        <v>218</v>
      </c>
      <c r="F44">
        <v>42</v>
      </c>
      <c r="G44">
        <f t="shared" si="22"/>
        <v>0</v>
      </c>
      <c r="H44">
        <f t="shared" si="22"/>
        <v>0</v>
      </c>
      <c r="I44" s="3">
        <f t="shared" si="23"/>
        <v>12.461538461538462</v>
      </c>
      <c r="J44" s="3">
        <f t="shared" si="24"/>
        <v>15.666666666666666</v>
      </c>
      <c r="K44">
        <f t="shared" si="10"/>
        <v>338</v>
      </c>
      <c r="L44">
        <v>0</v>
      </c>
      <c r="M44">
        <f t="shared" si="11"/>
        <v>218</v>
      </c>
      <c r="N44">
        <f>L44</f>
        <v>0</v>
      </c>
    </row>
    <row r="45" spans="1:14" ht="12.75">
      <c r="A45" s="1">
        <v>37998</v>
      </c>
      <c r="B45">
        <f t="shared" si="19"/>
        <v>387</v>
      </c>
      <c r="C45">
        <f t="shared" si="20"/>
        <v>327</v>
      </c>
      <c r="D45">
        <v>345</v>
      </c>
      <c r="E45">
        <v>232</v>
      </c>
      <c r="F45">
        <v>43</v>
      </c>
      <c r="G45">
        <f t="shared" si="22"/>
        <v>7</v>
      </c>
      <c r="H45">
        <f t="shared" si="22"/>
        <v>14</v>
      </c>
      <c r="I45" s="3">
        <f t="shared" si="23"/>
        <v>12.916666666666666</v>
      </c>
      <c r="J45" s="3">
        <f t="shared" si="24"/>
        <v>15.764705882352942</v>
      </c>
      <c r="K45">
        <v>345</v>
      </c>
      <c r="L45">
        <v>15</v>
      </c>
      <c r="M45">
        <v>232</v>
      </c>
      <c r="N45">
        <v>14</v>
      </c>
    </row>
    <row r="46" spans="1:14" ht="12.75">
      <c r="A46" s="1">
        <v>38005</v>
      </c>
      <c r="B46">
        <f t="shared" si="19"/>
        <v>397</v>
      </c>
      <c r="C46">
        <f t="shared" si="20"/>
        <v>337</v>
      </c>
      <c r="D46">
        <v>359</v>
      </c>
      <c r="E46">
        <v>239</v>
      </c>
      <c r="F46">
        <v>44</v>
      </c>
      <c r="G46">
        <f t="shared" si="22"/>
        <v>14</v>
      </c>
      <c r="H46">
        <f t="shared" si="22"/>
        <v>7</v>
      </c>
      <c r="I46" s="3">
        <f t="shared" si="23"/>
        <v>12.818181818181818</v>
      </c>
      <c r="J46" s="3">
        <f t="shared" si="24"/>
        <v>16.3125</v>
      </c>
      <c r="K46">
        <f t="shared" si="10"/>
        <v>359</v>
      </c>
      <c r="L46">
        <v>14</v>
      </c>
      <c r="M46">
        <v>239</v>
      </c>
      <c r="N46">
        <v>7</v>
      </c>
    </row>
    <row r="47" spans="1:14" ht="12.75">
      <c r="A47" s="1">
        <v>38012</v>
      </c>
      <c r="B47">
        <f t="shared" si="19"/>
        <v>407</v>
      </c>
      <c r="C47">
        <f t="shared" si="20"/>
        <v>347</v>
      </c>
      <c r="D47">
        <v>373</v>
      </c>
      <c r="E47">
        <v>241</v>
      </c>
      <c r="F47">
        <v>45</v>
      </c>
      <c r="G47">
        <f aca="true" t="shared" si="25" ref="G47:H49">(D47-D46)</f>
        <v>14</v>
      </c>
      <c r="H47">
        <f t="shared" si="25"/>
        <v>2</v>
      </c>
      <c r="I47" s="3">
        <f t="shared" si="23"/>
        <v>12.7</v>
      </c>
      <c r="J47" s="3">
        <f t="shared" si="24"/>
        <v>17.266666666666666</v>
      </c>
      <c r="K47">
        <f t="shared" si="10"/>
        <v>373</v>
      </c>
      <c r="L47">
        <v>14</v>
      </c>
      <c r="M47">
        <v>241</v>
      </c>
      <c r="N47">
        <v>2</v>
      </c>
    </row>
    <row r="48" spans="1:14" ht="12.75">
      <c r="A48" s="1">
        <v>38019</v>
      </c>
      <c r="B48">
        <f t="shared" si="19"/>
        <v>417</v>
      </c>
      <c r="C48">
        <f t="shared" si="20"/>
        <v>357</v>
      </c>
      <c r="D48">
        <v>387</v>
      </c>
      <c r="E48">
        <v>266</v>
      </c>
      <c r="F48">
        <v>46</v>
      </c>
      <c r="G48">
        <f t="shared" si="25"/>
        <v>14</v>
      </c>
      <c r="H48">
        <f t="shared" si="25"/>
        <v>25</v>
      </c>
      <c r="I48" s="3">
        <f t="shared" si="23"/>
        <v>12.555555555555555</v>
      </c>
      <c r="J48" s="3">
        <f t="shared" si="24"/>
        <v>16.714285714285715</v>
      </c>
      <c r="K48">
        <v>387</v>
      </c>
      <c r="L48">
        <v>14</v>
      </c>
      <c r="M48">
        <v>266</v>
      </c>
      <c r="N48">
        <v>25</v>
      </c>
    </row>
    <row r="49" spans="1:14" ht="12.75">
      <c r="A49" s="1">
        <v>38026</v>
      </c>
      <c r="B49">
        <f t="shared" si="19"/>
        <v>427</v>
      </c>
      <c r="C49">
        <f t="shared" si="20"/>
        <v>367</v>
      </c>
      <c r="D49">
        <v>401</v>
      </c>
      <c r="E49">
        <v>282</v>
      </c>
      <c r="F49">
        <v>47</v>
      </c>
      <c r="G49">
        <f t="shared" si="25"/>
        <v>14</v>
      </c>
      <c r="H49">
        <f t="shared" si="25"/>
        <v>16</v>
      </c>
      <c r="I49" s="3">
        <f t="shared" si="23"/>
        <v>12.375</v>
      </c>
      <c r="J49" s="3">
        <f t="shared" si="24"/>
        <v>16.76923076923077</v>
      </c>
      <c r="K49">
        <f t="shared" si="10"/>
        <v>401</v>
      </c>
      <c r="L49">
        <v>14</v>
      </c>
      <c r="M49">
        <f t="shared" si="11"/>
        <v>282</v>
      </c>
      <c r="N49">
        <v>16</v>
      </c>
    </row>
    <row r="50" spans="1:14" ht="12.75">
      <c r="A50" s="1">
        <v>38033</v>
      </c>
      <c r="B50">
        <f t="shared" si="19"/>
        <v>437</v>
      </c>
      <c r="C50">
        <f t="shared" si="20"/>
        <v>377</v>
      </c>
      <c r="D50">
        <v>415</v>
      </c>
      <c r="E50">
        <v>293</v>
      </c>
      <c r="F50">
        <v>48</v>
      </c>
      <c r="G50">
        <f aca="true" t="shared" si="26" ref="G50:H52">(D50-D49)</f>
        <v>14</v>
      </c>
      <c r="H50">
        <f t="shared" si="26"/>
        <v>11</v>
      </c>
      <c r="I50" s="3">
        <f t="shared" si="23"/>
        <v>12.142857142857142</v>
      </c>
      <c r="J50" s="3">
        <f t="shared" si="24"/>
        <v>17.25</v>
      </c>
      <c r="K50">
        <f t="shared" si="10"/>
        <v>415</v>
      </c>
      <c r="L50">
        <v>14</v>
      </c>
      <c r="M50">
        <f t="shared" si="11"/>
        <v>293</v>
      </c>
      <c r="N50">
        <v>11</v>
      </c>
    </row>
    <row r="51" spans="1:14" ht="12.75">
      <c r="A51" s="1">
        <v>38040</v>
      </c>
      <c r="B51">
        <f t="shared" si="19"/>
        <v>447</v>
      </c>
      <c r="C51">
        <f t="shared" si="20"/>
        <v>387</v>
      </c>
      <c r="D51">
        <v>429</v>
      </c>
      <c r="E51">
        <v>300</v>
      </c>
      <c r="F51">
        <v>49</v>
      </c>
      <c r="G51">
        <f t="shared" si="26"/>
        <v>14</v>
      </c>
      <c r="H51">
        <f t="shared" si="26"/>
        <v>7</v>
      </c>
      <c r="I51" s="3">
        <f t="shared" si="23"/>
        <v>11.833333333333334</v>
      </c>
      <c r="J51" s="3">
        <f t="shared" si="24"/>
        <v>18.181818181818183</v>
      </c>
      <c r="K51">
        <f t="shared" si="10"/>
        <v>429</v>
      </c>
      <c r="L51">
        <v>14</v>
      </c>
      <c r="M51">
        <f t="shared" si="11"/>
        <v>300</v>
      </c>
      <c r="N51">
        <v>7</v>
      </c>
    </row>
    <row r="52" spans="1:14" ht="12.75">
      <c r="A52" s="1">
        <v>38047</v>
      </c>
      <c r="B52">
        <f t="shared" si="19"/>
        <v>457</v>
      </c>
      <c r="C52">
        <f t="shared" si="20"/>
        <v>397</v>
      </c>
      <c r="D52">
        <v>442</v>
      </c>
      <c r="E52">
        <v>313</v>
      </c>
      <c r="F52">
        <v>50</v>
      </c>
      <c r="G52">
        <f t="shared" si="26"/>
        <v>13</v>
      </c>
      <c r="H52">
        <f t="shared" si="26"/>
        <v>13</v>
      </c>
      <c r="I52" s="3">
        <f t="shared" si="23"/>
        <v>11.6</v>
      </c>
      <c r="J52" s="3">
        <f t="shared" si="24"/>
        <v>18.7</v>
      </c>
      <c r="K52">
        <f t="shared" si="10"/>
        <v>442</v>
      </c>
      <c r="L52">
        <v>13</v>
      </c>
      <c r="M52">
        <f t="shared" si="11"/>
        <v>313</v>
      </c>
      <c r="N52">
        <v>13</v>
      </c>
    </row>
    <row r="53" spans="1:14" ht="12.75">
      <c r="A53" s="1">
        <v>38054</v>
      </c>
      <c r="B53">
        <f t="shared" si="19"/>
        <v>467</v>
      </c>
      <c r="C53">
        <f t="shared" si="20"/>
        <v>407</v>
      </c>
      <c r="D53">
        <v>456</v>
      </c>
      <c r="E53">
        <v>323</v>
      </c>
      <c r="F53">
        <v>51</v>
      </c>
      <c r="G53">
        <f>(D53-D52)</f>
        <v>14</v>
      </c>
      <c r="H53">
        <f>(E53-E52)</f>
        <v>10</v>
      </c>
      <c r="I53" s="3">
        <f t="shared" si="23"/>
        <v>11</v>
      </c>
      <c r="J53" s="3">
        <f t="shared" si="24"/>
        <v>19.666666666666668</v>
      </c>
      <c r="K53">
        <f t="shared" si="10"/>
        <v>456</v>
      </c>
      <c r="L53">
        <v>14</v>
      </c>
      <c r="M53">
        <f t="shared" si="11"/>
        <v>323</v>
      </c>
      <c r="N53">
        <v>10</v>
      </c>
    </row>
    <row r="54" spans="1:14" ht="12.75">
      <c r="A54" s="1">
        <v>38061</v>
      </c>
      <c r="B54">
        <f t="shared" si="19"/>
        <v>477</v>
      </c>
      <c r="C54">
        <f t="shared" si="20"/>
        <v>417</v>
      </c>
      <c r="D54">
        <v>477</v>
      </c>
      <c r="E54">
        <v>333</v>
      </c>
      <c r="F54">
        <v>52</v>
      </c>
      <c r="G54">
        <f>(D54-D53)</f>
        <v>21</v>
      </c>
      <c r="H54">
        <f>(E54-E53)</f>
        <v>10</v>
      </c>
      <c r="I54" s="3">
        <f t="shared" si="23"/>
        <v>7.666666666666667</v>
      </c>
      <c r="J54" s="3">
        <f t="shared" si="24"/>
        <v>20.875</v>
      </c>
      <c r="K54">
        <f t="shared" si="10"/>
        <v>477</v>
      </c>
      <c r="L54">
        <v>21</v>
      </c>
      <c r="M54">
        <f t="shared" si="11"/>
        <v>333</v>
      </c>
      <c r="N54">
        <v>10</v>
      </c>
    </row>
    <row r="55" spans="1:14" ht="12.75">
      <c r="A55" s="1">
        <v>38068</v>
      </c>
      <c r="B55">
        <f t="shared" si="19"/>
        <v>487</v>
      </c>
      <c r="C55">
        <f t="shared" si="20"/>
        <v>427</v>
      </c>
      <c r="D55">
        <v>491</v>
      </c>
      <c r="E55">
        <v>338</v>
      </c>
      <c r="F55">
        <v>53</v>
      </c>
      <c r="G55">
        <f>(D55-D54)</f>
        <v>14</v>
      </c>
      <c r="H55">
        <f>(E55-E54)</f>
        <v>5</v>
      </c>
      <c r="I55" s="3">
        <f t="shared" si="23"/>
        <v>4.5</v>
      </c>
      <c r="J55" s="3">
        <f t="shared" si="24"/>
        <v>23.142857142857142</v>
      </c>
      <c r="K55">
        <f t="shared" si="10"/>
        <v>491</v>
      </c>
      <c r="L55">
        <v>14</v>
      </c>
      <c r="M55">
        <f t="shared" si="11"/>
        <v>338</v>
      </c>
      <c r="N55">
        <v>5</v>
      </c>
    </row>
    <row r="56" spans="1:14" ht="12.75">
      <c r="A56" s="1">
        <v>38075</v>
      </c>
      <c r="B56">
        <f t="shared" si="19"/>
        <v>497</v>
      </c>
      <c r="C56">
        <f t="shared" si="20"/>
        <v>437</v>
      </c>
      <c r="F56">
        <v>54</v>
      </c>
      <c r="K56">
        <f>K55+L56</f>
        <v>506</v>
      </c>
      <c r="L56">
        <v>15</v>
      </c>
      <c r="M56">
        <f t="shared" si="11"/>
        <v>349</v>
      </c>
      <c r="N56">
        <v>11</v>
      </c>
    </row>
    <row r="57" spans="1:14" ht="12.75">
      <c r="A57" s="1">
        <v>38082</v>
      </c>
      <c r="B57">
        <f t="shared" si="19"/>
        <v>507</v>
      </c>
      <c r="C57">
        <f t="shared" si="20"/>
        <v>447</v>
      </c>
      <c r="F57">
        <v>55</v>
      </c>
      <c r="K57">
        <f>K56+L57</f>
        <v>521</v>
      </c>
      <c r="L57">
        <v>15</v>
      </c>
      <c r="M57">
        <f t="shared" si="11"/>
        <v>360</v>
      </c>
      <c r="N57">
        <v>11</v>
      </c>
    </row>
    <row r="58" spans="1:14" ht="12.75">
      <c r="A58" s="1">
        <v>38089</v>
      </c>
      <c r="C58">
        <f t="shared" si="20"/>
        <v>457</v>
      </c>
      <c r="F58">
        <v>56</v>
      </c>
      <c r="K58">
        <f>K57+L58</f>
        <v>536</v>
      </c>
      <c r="L58">
        <v>15</v>
      </c>
      <c r="M58">
        <f t="shared" si="11"/>
        <v>371</v>
      </c>
      <c r="N58">
        <v>11</v>
      </c>
    </row>
    <row r="59" spans="1:14" ht="12.75">
      <c r="A59" s="1">
        <v>38096</v>
      </c>
      <c r="C59">
        <f t="shared" si="20"/>
        <v>467</v>
      </c>
      <c r="F59">
        <v>57</v>
      </c>
      <c r="K59">
        <f>K58+L59</f>
        <v>551</v>
      </c>
      <c r="L59">
        <v>15</v>
      </c>
      <c r="M59">
        <f t="shared" si="11"/>
        <v>382</v>
      </c>
      <c r="N59">
        <v>11</v>
      </c>
    </row>
    <row r="60" spans="1:14" ht="12.75">
      <c r="A60" s="1">
        <v>38103</v>
      </c>
      <c r="C60">
        <f t="shared" si="20"/>
        <v>477</v>
      </c>
      <c r="F60">
        <v>58</v>
      </c>
      <c r="K60">
        <f>K59+L60</f>
        <v>566</v>
      </c>
      <c r="L60">
        <v>15</v>
      </c>
      <c r="M60">
        <f t="shared" si="11"/>
        <v>393</v>
      </c>
      <c r="N60">
        <v>11</v>
      </c>
    </row>
    <row r="61" spans="1:14" ht="12.75">
      <c r="A61" s="1">
        <v>38110</v>
      </c>
      <c r="C61">
        <f t="shared" si="20"/>
        <v>487</v>
      </c>
      <c r="F61">
        <v>59</v>
      </c>
      <c r="K61">
        <f>K60+L61</f>
        <v>580</v>
      </c>
      <c r="L61">
        <v>14</v>
      </c>
      <c r="M61">
        <f aca="true" t="shared" si="27" ref="M61:M66">M60+N61</f>
        <v>404</v>
      </c>
      <c r="N61">
        <v>11</v>
      </c>
    </row>
    <row r="62" spans="1:14" ht="12.75">
      <c r="A62" s="1">
        <v>38117</v>
      </c>
      <c r="C62">
        <f t="shared" si="20"/>
        <v>497</v>
      </c>
      <c r="F62">
        <v>60</v>
      </c>
      <c r="M62">
        <f t="shared" si="27"/>
        <v>415</v>
      </c>
      <c r="N62">
        <v>11</v>
      </c>
    </row>
    <row r="63" spans="1:14" ht="12.75">
      <c r="A63" s="1">
        <v>38124</v>
      </c>
      <c r="C63">
        <f t="shared" si="20"/>
        <v>507</v>
      </c>
      <c r="F63">
        <v>61</v>
      </c>
      <c r="M63">
        <f t="shared" si="27"/>
        <v>426</v>
      </c>
      <c r="N63">
        <v>11</v>
      </c>
    </row>
    <row r="64" spans="1:14" ht="12.75">
      <c r="A64" s="1">
        <v>38131</v>
      </c>
      <c r="F64">
        <v>62</v>
      </c>
      <c r="M64">
        <f t="shared" si="27"/>
        <v>437</v>
      </c>
      <c r="N64">
        <v>11</v>
      </c>
    </row>
    <row r="65" spans="1:14" ht="12.75">
      <c r="A65" s="1">
        <v>38138</v>
      </c>
      <c r="F65">
        <v>63</v>
      </c>
      <c r="M65">
        <f t="shared" si="27"/>
        <v>448</v>
      </c>
      <c r="N65">
        <v>11</v>
      </c>
    </row>
    <row r="66" spans="1:14" ht="12.75">
      <c r="A66" s="1">
        <v>38145</v>
      </c>
      <c r="F66">
        <v>64</v>
      </c>
      <c r="M66">
        <f t="shared" si="27"/>
        <v>459</v>
      </c>
      <c r="N66">
        <v>11</v>
      </c>
    </row>
    <row r="67" spans="1:14" ht="12.75">
      <c r="A67" s="1">
        <v>38152</v>
      </c>
      <c r="F67">
        <v>65</v>
      </c>
      <c r="M67">
        <f>M66+N67</f>
        <v>470</v>
      </c>
      <c r="N67">
        <v>11</v>
      </c>
    </row>
    <row r="68" spans="1:14" ht="12.75">
      <c r="A68" s="1">
        <v>38159</v>
      </c>
      <c r="M68">
        <f>M67+N68</f>
        <v>482</v>
      </c>
      <c r="N68">
        <v>12</v>
      </c>
    </row>
    <row r="69" spans="1:14" ht="12.75">
      <c r="A69" s="1">
        <v>38166</v>
      </c>
      <c r="M69">
        <f>M68+N69</f>
        <v>494</v>
      </c>
      <c r="N69">
        <v>12</v>
      </c>
    </row>
    <row r="70" spans="1:14" ht="12.75">
      <c r="A70" s="1">
        <v>38173</v>
      </c>
      <c r="M70">
        <f>M69+N70</f>
        <v>506</v>
      </c>
      <c r="N70">
        <v>12</v>
      </c>
    </row>
    <row r="71" spans="1:14" ht="12.75">
      <c r="A71" s="1">
        <v>38180</v>
      </c>
      <c r="M71">
        <f>M70+N71</f>
        <v>518</v>
      </c>
      <c r="N71">
        <v>12</v>
      </c>
    </row>
    <row r="72" spans="1:14" ht="12.75">
      <c r="A72" s="1">
        <v>38187</v>
      </c>
      <c r="M72">
        <f>M71+N72</f>
        <v>530</v>
      </c>
      <c r="N72">
        <v>12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2004-03-23T16:28:20Z</dcterms:modified>
  <cp:category/>
  <cp:version/>
  <cp:contentType/>
  <cp:contentStatus/>
</cp:coreProperties>
</file>