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65" windowHeight="9750" activeTab="0"/>
  </bookViews>
  <sheets>
    <sheet name="ProductionSummary" sheetId="1" r:id="rId1"/>
    <sheet name="ModuleSummary" sheetId="2" r:id="rId2"/>
    <sheet name="BadChannels" sheetId="3" r:id="rId3"/>
    <sheet name="I of 4Detectors" sheetId="4" r:id="rId4"/>
    <sheet name="ModulesperWeek" sheetId="5" r:id="rId5"/>
  </sheets>
  <definedNames>
    <definedName name="_xlnm.Print_Area" localSheetId="1">'ModuleSummary'!$A$1:$T$355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</commentList>
</comments>
</file>

<file path=xl/sharedStrings.xml><?xml version="1.0" encoding="utf-8"?>
<sst xmlns="http://schemas.openxmlformats.org/spreadsheetml/2006/main" count="1436" uniqueCount="544">
  <si>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</si>
  <si>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</si>
  <si>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</si>
  <si>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</si>
  <si>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</si>
  <si>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</si>
  <si>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</si>
  <si>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</si>
  <si>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</si>
  <si>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</si>
  <si>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</si>
  <si>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</si>
  <si>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</si>
  <si>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</si>
  <si>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</si>
  <si>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</si>
  <si>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</si>
  <si>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</si>
  <si>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</si>
  <si>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</si>
  <si>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</si>
  <si>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</si>
  <si>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</si>
  <si>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</si>
  <si>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</si>
  <si>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</si>
  <si>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</si>
  <si>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</si>
  <si>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</si>
  <si>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</si>
  <si>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</si>
  <si>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</si>
  <si>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</si>
  <si>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</si>
  <si>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</si>
  <si>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</si>
  <si>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</si>
  <si>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</si>
  <si>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</si>
  <si>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</si>
  <si>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</si>
  <si>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</si>
  <si>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</si>
  <si>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</si>
  <si>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</si>
  <si>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</si>
  <si>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</si>
  <si>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</si>
  <si>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</si>
  <si>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</si>
  <si>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</si>
  <si>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</si>
  <si>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</si>
  <si>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</si>
  <si>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</si>
  <si>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</si>
  <si>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</si>
  <si>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</si>
  <si>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</si>
  <si>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</si>
  <si>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</si>
  <si>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</si>
  <si>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</si>
  <si>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</si>
  <si>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</si>
  <si>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</si>
  <si>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</si>
  <si>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</si>
  <si>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</si>
  <si>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</si>
  <si>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</si>
  <si>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</si>
  <si>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</si>
  <si>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</si>
  <si>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</si>
  <si>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</si>
  <si>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</si>
  <si>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</si>
  <si>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</si>
  <si>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</si>
  <si>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</si>
  <si>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</si>
  <si>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</si>
  <si>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</si>
  <si>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</si>
  <si>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</si>
  <si>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</si>
  <si>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</si>
  <si>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</si>
  <si>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</si>
  <si>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</si>
  <si>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</si>
  <si>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</si>
  <si>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</si>
  <si>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</si>
  <si>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</si>
  <si>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</si>
  <si>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</si>
  <si>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</si>
  <si>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</si>
  <si>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</si>
  <si>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</si>
  <si>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</si>
  <si>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</si>
  <si>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</si>
  <si>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</si>
  <si>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</si>
  <si>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</si>
  <si>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</si>
  <si>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</si>
  <si>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</si>
  <si>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</si>
  <si>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</si>
  <si>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</si>
  <si>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</si>
  <si>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</si>
  <si>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</si>
  <si>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</si>
  <si>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</si>
  <si>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</si>
  <si>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</si>
  <si>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</si>
  <si>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</si>
  <si>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</si>
  <si>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</si>
  <si>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</si>
  <si>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</si>
  <si>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</si>
  <si>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</si>
  <si>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</si>
  <si>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</si>
  <si>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</si>
  <si>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</si>
  <si>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</si>
  <si>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</si>
  <si>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</si>
  <si>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</si>
  <si>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</si>
  <si>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</si>
  <si>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</si>
  <si>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</si>
  <si>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</si>
  <si>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</si>
  <si>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</si>
  <si>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</si>
  <si>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</si>
  <si>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</si>
  <si>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</si>
  <si>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</si>
  <si>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</si>
  <si>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</si>
  <si>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</si>
  <si>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</si>
  <si>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</si>
  <si>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</si>
  <si>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</si>
  <si>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</si>
  <si>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</si>
  <si>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</si>
  <si>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</si>
  <si>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</si>
  <si>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</si>
  <si>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</si>
  <si>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</si>
  <si>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</si>
  <si>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</si>
  <si>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</si>
  <si>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</si>
  <si>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</si>
  <si>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</si>
  <si>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</si>
  <si>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</si>
  <si>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</si>
  <si>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</si>
  <si>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</si>
  <si>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</si>
  <si>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</si>
  <si>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</si>
  <si>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</si>
  <si>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</si>
  <si>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</si>
  <si>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</si>
  <si>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</si>
  <si>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</si>
  <si>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</si>
  <si>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</si>
  <si>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</si>
  <si>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</si>
  <si>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</si>
  <si>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</si>
  <si>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</si>
  <si>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</si>
  <si>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</si>
  <si>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</si>
  <si>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</si>
  <si>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</si>
  <si>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</si>
  <si>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</si>
  <si>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</si>
  <si>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</si>
  <si>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</si>
  <si>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</si>
  <si>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</si>
  <si>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</si>
  <si>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</si>
  <si>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</si>
  <si>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</si>
  <si>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</si>
  <si>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</si>
  <si>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</si>
  <si>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</si>
  <si>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</si>
  <si>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</si>
  <si>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</si>
  <si>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</si>
  <si>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</si>
  <si>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</si>
  <si>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</si>
  <si>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</si>
  <si>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</si>
  <si>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</si>
  <si>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</si>
  <si>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</si>
  <si>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</si>
  <si>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</si>
  <si>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</si>
  <si>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</si>
  <si>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</si>
  <si>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</si>
  <si>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</si>
  <si>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</si>
  <si>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</si>
  <si>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</si>
  <si>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</si>
  <si>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</si>
  <si>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</si>
  <si>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</si>
  <si>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</si>
  <si>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</si>
  <si>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</si>
  <si>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</si>
  <si>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</si>
  <si>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</si>
  <si>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</si>
  <si>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</si>
  <si>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</si>
  <si>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</si>
  <si>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</si>
  <si>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</si>
  <si>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</si>
  <si>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</si>
  <si>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&gt;4 WO MD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</si>
  <si>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</si>
  <si>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</si>
  <si>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</si>
  <si>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</si>
  <si>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</si>
  <si>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</si>
  <si>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</si>
  <si>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</si>
  <si>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</si>
  <si>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</si>
  <si>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</si>
  <si>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</si>
  <si>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</si>
  <si>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</si>
  <si>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</si>
  <si>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</si>
  <si>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</si>
  <si>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</si>
  <si>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</si>
  <si>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</si>
  <si>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</si>
  <si>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</si>
  <si>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</si>
  <si>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</si>
  <si>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</si>
  <si>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</si>
  <si>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</si>
  <si>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</si>
  <si>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</si>
  <si>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</si>
  <si>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</si>
  <si>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</si>
  <si>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</si>
  <si>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</si>
  <si>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</si>
  <si>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</si>
  <si>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</si>
  <si>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</si>
  <si>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</si>
  <si>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</si>
  <si>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</si>
  <si>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</si>
  <si>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</si>
  <si>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</si>
  <si>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</si>
  <si>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</si>
  <si>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</si>
  <si>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</si>
  <si>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</si>
  <si>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</si>
  <si>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</si>
  <si>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</si>
  <si>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</si>
  <si>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</si>
  <si>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</si>
  <si>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</si>
  <si>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</si>
  <si>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</si>
  <si>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</si>
  <si>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</si>
  <si>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</si>
  <si>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</si>
  <si>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</si>
  <si>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</si>
  <si>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</si>
  <si>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</si>
  <si>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</si>
  <si>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</si>
  <si>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</si>
  <si>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</si>
  <si>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</si>
  <si>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</si>
  <si>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</si>
  <si>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</si>
  <si>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</si>
  <si>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</si>
  <si>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</si>
  <si>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</si>
  <si>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</si>
  <si>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</si>
  <si>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</si>
  <si>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</si>
  <si>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</si>
  <si>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</si>
  <si>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</si>
  <si>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</si>
  <si>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</si>
  <si>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</si>
  <si>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</si>
  <si>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</si>
  <si>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</si>
  <si>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</si>
  <si>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</si>
  <si>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</si>
  <si>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</si>
  <si>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</si>
  <si>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</si>
  <si>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</si>
  <si>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</si>
  <si>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</si>
  <si>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</si>
  <si>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</si>
  <si>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</si>
  <si>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</si>
  <si>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</si>
  <si>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</si>
  <si>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</si>
  <si>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</si>
  <si>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</si>
  <si>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</si>
  <si>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</si>
  <si>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</si>
  <si>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</si>
  <si>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</si>
  <si>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</si>
  <si>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</si>
  <si>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</si>
  <si>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</si>
  <si>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</si>
  <si>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</si>
  <si>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</si>
  <si>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</si>
  <si>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</si>
  <si>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</si>
  <si>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</si>
  <si>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</si>
  <si>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</si>
  <si>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</si>
  <si>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</si>
  <si>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</si>
  <si>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</si>
  <si>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</si>
  <si>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</si>
  <si>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</si>
  <si>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</si>
  <si>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</si>
  <si>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</si>
  <si>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</si>
  <si>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</si>
  <si>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</si>
  <si>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</si>
  <si>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</si>
  <si>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</si>
  <si>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</si>
  <si>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</si>
  <si>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</si>
  <si>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</si>
  <si>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</si>
  <si>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</si>
  <si>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</si>
  <si>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</si>
  <si>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</si>
  <si>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</si>
  <si>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</si>
  <si>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</si>
  <si>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</si>
  <si>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</si>
  <si>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</si>
  <si>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</si>
  <si>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</si>
  <si>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</si>
  <si>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</si>
  <si>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</si>
  <si>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</si>
  <si>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</si>
  <si>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</si>
  <si>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</si>
  <si>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</si>
  <si>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</si>
  <si>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</si>
  <si>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</si>
  <si>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</si>
  <si>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</si>
  <si>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</si>
  <si>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</si>
  <si>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</si>
  <si>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</si>
  <si>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</si>
  <si>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</si>
  <si>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</si>
  <si>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</si>
  <si>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</si>
  <si>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</si>
  <si>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</si>
  <si>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</si>
  <si>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</si>
  <si>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</si>
  <si>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</si>
  <si>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</si>
  <si>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</si>
  <si>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</si>
  <si>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</si>
  <si>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</si>
  <si>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</si>
  <si>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</si>
  <si>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</si>
  <si>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</si>
  <si>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</si>
  <si>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</si>
  <si>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</si>
  <si>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</si>
  <si>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</si>
  <si>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</si>
  <si>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</si>
  <si>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</si>
  <si>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</si>
  <si>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</si>
  <si>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</si>
  <si>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</si>
  <si>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</si>
  <si>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</si>
  <si>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</si>
  <si>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</si>
  <si>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</si>
  <si>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</si>
  <si>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</si>
  <si>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</si>
  <si>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</si>
  <si>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</si>
  <si>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</si>
  <si>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</si>
  <si>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</si>
  <si>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</si>
  <si>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</si>
  <si>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</si>
  <si>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</si>
  <si>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</si>
  <si>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</si>
  <si>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</si>
  <si>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</si>
  <si>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</si>
  <si>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</si>
  <si>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</si>
  <si>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</si>
  <si>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</si>
  <si>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</si>
  <si>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</si>
  <si>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</si>
  <si>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</si>
  <si>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</si>
  <si>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</si>
  <si>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</si>
  <si>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</si>
  <si>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</si>
  <si>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</si>
  <si>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</si>
  <si>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</si>
  <si>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</si>
  <si>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</si>
  <si>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</si>
  <si>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</si>
  <si>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</si>
  <si>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</si>
  <si>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</si>
  <si>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</si>
  <si>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</si>
  <si>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</si>
  <si>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</si>
  <si>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</si>
  <si>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</si>
  <si>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</si>
  <si>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</si>
  <si>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</si>
  <si>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</si>
  <si>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</si>
  <si>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</si>
  <si>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</si>
  <si>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</si>
  <si>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</si>
  <si>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</si>
  <si>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</si>
  <si>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</si>
  <si>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</si>
  <si>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</si>
  <si>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</si>
  <si>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</si>
  <si>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</si>
  <si>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</si>
  <si>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</si>
  <si>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</si>
  <si>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</si>
  <si>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</si>
  <si>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</si>
  <si>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</si>
  <si>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</si>
  <si>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</si>
  <si>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</si>
  <si>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</si>
  <si>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</si>
  <si>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</si>
  <si>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Not measured</t>
  </si>
  <si>
    <t>Hi  long term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</si>
</sst>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3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3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20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" fontId="0" fillId="1" borderId="0" xfId="0" applyNumberFormat="1" applyFill="1" applyAlignment="1">
      <alignment horizontal="center"/>
    </xf>
    <xf numFmtId="0" fontId="1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12,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26227883"/>
        <c:axId val="34724356"/>
      </c:lineChart>
      <c:dateAx>
        <c:axId val="26227883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0"/>
        <c:noMultiLvlLbl val="0"/>
      </c:dateAx>
      <c:valAx>
        <c:axId val="3472435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January 12,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44083749"/>
        <c:axId val="61209422"/>
      </c:lineChart>
      <c:dateAx>
        <c:axId val="44083749"/>
        <c:scaling>
          <c:orientation val="minMax"/>
          <c:max val="38052"/>
          <c:min val="3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auto val="0"/>
        <c:noMultiLvlLbl val="0"/>
      </c:dateAx>
      <c:valAx>
        <c:axId val="61209422"/>
        <c:scaling>
          <c:orientation val="minMax"/>
          <c:max val="3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(ModuleSummary!$A$2:$A$41,ModuleSummary!$A$42:$A$81,ModuleSummary!$A$82:$A$121,ModuleSummary!$A$122:$A$161,ModuleSummary!$A$162:$A$200,ModuleSummary!$A$201:$A$240,ModuleSummary!$A$241:$A$271)</c:f>
              <c:strCache>
                <c:ptCount val="270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(ModuleSummary!$I$2:$I$41,ModuleSummary!$I$42:$I$81,ModuleSummary!$I$82:$I$121,ModuleSummary!$I$122:$I$161,ModuleSummary!$I$162:$I$200,ModuleSummary!$I$201:$I$240,ModuleSummary!$I$241:$I$271)</c:f>
              <c:numCache>
                <c:ptCount val="270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</c:v>
                </c:pt>
                <c:pt idx="265">
                  <c:v>0</c:v>
                </c:pt>
                <c:pt idx="267">
                  <c:v>1</c:v>
                </c:pt>
                <c:pt idx="268">
                  <c:v>3</c:v>
                </c:pt>
                <c:pt idx="269">
                  <c:v>0</c:v>
                </c:pt>
              </c:numCache>
            </c:numRef>
          </c:val>
        </c:ser>
        <c:axId val="14013887"/>
        <c:axId val="59016120"/>
      </c:bar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(ModuleSummary!$A$2:$A$41,ModuleSummary!$A$42:$A$81,ModuleSummary!$A$82:$A$121,ModuleSummary!$A$122:$A$161,ModuleSummary!$A$162:$A$200,ModuleSummary!$A$201:$A$240,ModuleSummary!$A$241:$A$339)</c:f>
              <c:strCache>
                <c:ptCount val="338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(ModuleSummary!$D$2:$D$41,ModuleSummary!$D$42:$D$81,ModuleSummary!$D$82:$D$121,ModuleSummary!$D$122:$D$161,ModuleSummary!$D$162:$D$200,ModuleSummary!$D$201:$D$240,ModuleSummary!$D$241:$D$339)</c:f>
              <c:numCache>
                <c:ptCount val="338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0.74</c:v>
                </c:pt>
                <c:pt idx="299">
                  <c:v>0</c:v>
                </c:pt>
                <c:pt idx="300">
                  <c:v>0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1.1</c:v>
                </c:pt>
                <c:pt idx="316">
                  <c:v>5.3</c:v>
                </c:pt>
                <c:pt idx="317">
                  <c:v>0.53</c:v>
                </c:pt>
                <c:pt idx="318">
                  <c:v>5.5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1.19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</c:numCache>
            </c:numRef>
          </c:val>
        </c:ser>
        <c:axId val="61383033"/>
        <c:axId val="15576386"/>
      </c:bar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</c:numCache>
            </c:numRef>
          </c:yVal>
          <c:smooth val="1"/>
        </c:ser>
        <c:axId val="5969747"/>
        <c:axId val="53727724"/>
      </c:scatterChart>
      <c:valAx>
        <c:axId val="5969747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3727724"/>
        <c:crosses val="autoZero"/>
        <c:crossBetween val="midCat"/>
        <c:dispUnits/>
      </c:valAx>
      <c:valAx>
        <c:axId val="537277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0.121</cdr:y>
    </cdr:from>
    <cdr:to>
      <cdr:x>0.89625</cdr:x>
      <cdr:y>0.16175</cdr:y>
    </cdr:to>
    <cdr:sp>
      <cdr:nvSpPr>
        <cdr:cNvPr id="1" name="TextBox 4"/>
        <cdr:cNvSpPr txBox="1">
          <a:spLocks noChangeArrowheads="1"/>
        </cdr:cNvSpPr>
      </cdr:nvSpPr>
      <cdr:spPr>
        <a:xfrm>
          <a:off x="3609975" y="704850"/>
          <a:ext cx="1666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0.88375</cdr:x>
      <cdr:y>0.10975</cdr:y>
    </cdr:from>
    <cdr:to>
      <cdr:x>0.9225</cdr:x>
      <cdr:y>0.1645</cdr:y>
    </cdr:to>
    <cdr:sp>
      <cdr:nvSpPr>
        <cdr:cNvPr id="2" name="AutoShape 5"/>
        <cdr:cNvSpPr>
          <a:spLocks/>
        </cdr:cNvSpPr>
      </cdr:nvSpPr>
      <cdr:spPr>
        <a:xfrm>
          <a:off x="5210175" y="638175"/>
          <a:ext cx="228600" cy="323850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0.1765</cdr:y>
    </cdr:from>
    <cdr:to>
      <cdr:x>0.95625</cdr:x>
      <cdr:y>0.21725</cdr:y>
    </cdr:to>
    <cdr:sp>
      <cdr:nvSpPr>
        <cdr:cNvPr id="3" name="TextBox 6"/>
        <cdr:cNvSpPr txBox="1">
          <a:spLocks noChangeArrowheads="1"/>
        </cdr:cNvSpPr>
      </cdr:nvSpPr>
      <cdr:spPr>
        <a:xfrm>
          <a:off x="3686175" y="1028700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0.94025</cdr:x>
      <cdr:y>0.16375</cdr:y>
    </cdr:from>
    <cdr:to>
      <cdr:x>0.978</cdr:x>
      <cdr:y>0.21975</cdr:y>
    </cdr:to>
    <cdr:sp>
      <cdr:nvSpPr>
        <cdr:cNvPr id="4" name="AutoShape 7"/>
        <cdr:cNvSpPr>
          <a:spLocks/>
        </cdr:cNvSpPr>
      </cdr:nvSpPr>
      <cdr:spPr>
        <a:xfrm>
          <a:off x="5543550" y="952500"/>
          <a:ext cx="21907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0.87025</cdr:y>
    </cdr:from>
    <cdr:to>
      <cdr:x>0.877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0.0705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609600" y="952500"/>
          <a:ext cx="79724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58075"/>
    <xdr:graphicFrame>
      <xdr:nvGraphicFramePr>
        <xdr:cNvPr id="1" name="Shape 1025"/>
        <xdr:cNvGraphicFramePr/>
      </xdr:nvGraphicFramePr>
      <xdr:xfrm>
        <a:off x="0" y="0"/>
        <a:ext cx="120015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425</v>
      </c>
      <c r="B1" s="6" t="s">
        <v>426</v>
      </c>
      <c r="C1" s="6" t="s">
        <v>427</v>
      </c>
      <c r="D1" s="6" t="s">
        <v>428</v>
      </c>
      <c r="E1" s="6" t="s">
        <v>429</v>
      </c>
      <c r="F1" s="6" t="s">
        <v>346</v>
      </c>
      <c r="G1" s="6" t="s">
        <v>347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>D55-D54</f>
        <v>7</v>
      </c>
      <c r="G55">
        <f>E55-E54</f>
        <v>14</v>
      </c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55"/>
  <sheetViews>
    <sheetView zoomScale="60" zoomScaleNormal="60" workbookViewId="0" topLeftCell="A1">
      <pane ySplit="2190" topLeftCell="BM286" activePane="bottomLeft" state="split"/>
      <selection pane="topLeft" activeCell="AO1" sqref="AO1:AO16384"/>
      <selection pane="bottomLeft" activeCell="J298" sqref="J298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2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bestFit="1" customWidth="1"/>
    <col min="41" max="48" width="4.28125" style="0" customWidth="1"/>
    <col min="49" max="49" width="6.140625" style="0" bestFit="1" customWidth="1"/>
    <col min="50" max="50" width="3.7109375" style="0" bestFit="1" customWidth="1"/>
    <col min="51" max="52" width="6.140625" style="0" bestFit="1" customWidth="1"/>
    <col min="53" max="53" width="3.7109375" style="0" bestFit="1" customWidth="1"/>
    <col min="54" max="56" width="6.140625" style="0" bestFit="1" customWidth="1"/>
    <col min="57" max="72" width="4.28125" style="0" customWidth="1"/>
    <col min="73" max="75" width="6.140625" style="0" bestFit="1" customWidth="1"/>
    <col min="76" max="76" width="3.7109375" style="0" bestFit="1" customWidth="1"/>
  </cols>
  <sheetData>
    <row r="1" spans="1:76" ht="168.75" customHeight="1">
      <c r="A1" s="7" t="s">
        <v>401</v>
      </c>
      <c r="B1" s="6" t="s">
        <v>185</v>
      </c>
      <c r="C1" s="7" t="s">
        <v>468</v>
      </c>
      <c r="D1" s="8" t="s">
        <v>249</v>
      </c>
      <c r="E1" s="54" t="s">
        <v>400</v>
      </c>
      <c r="F1" s="6" t="s">
        <v>250</v>
      </c>
      <c r="G1" s="8" t="s">
        <v>480</v>
      </c>
      <c r="H1" s="8" t="s">
        <v>333</v>
      </c>
      <c r="I1" s="6" t="s">
        <v>469</v>
      </c>
      <c r="J1" s="6" t="s">
        <v>470</v>
      </c>
      <c r="K1" s="6" t="s">
        <v>471</v>
      </c>
      <c r="L1" s="6" t="s">
        <v>472</v>
      </c>
      <c r="M1" s="8" t="s">
        <v>402</v>
      </c>
      <c r="N1" s="8" t="s">
        <v>27</v>
      </c>
      <c r="O1" s="8" t="s">
        <v>28</v>
      </c>
      <c r="P1" s="6" t="s">
        <v>473</v>
      </c>
      <c r="Q1" s="6" t="s">
        <v>474</v>
      </c>
      <c r="R1" s="6" t="s">
        <v>475</v>
      </c>
      <c r="S1" s="6" t="s">
        <v>451</v>
      </c>
      <c r="T1" s="6" t="s">
        <v>476</v>
      </c>
      <c r="U1" s="6" t="s">
        <v>462</v>
      </c>
      <c r="V1" s="6" t="s">
        <v>463</v>
      </c>
      <c r="W1" s="6" t="s">
        <v>464</v>
      </c>
      <c r="X1" s="6" t="s">
        <v>466</v>
      </c>
      <c r="Y1" s="6" t="s">
        <v>465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6" t="s">
        <v>364</v>
      </c>
      <c r="AX1" s="46" t="s">
        <v>110</v>
      </c>
      <c r="AY1" s="46" t="s">
        <v>111</v>
      </c>
      <c r="AZ1" s="46" t="s">
        <v>365</v>
      </c>
      <c r="BA1" s="46" t="s">
        <v>366</v>
      </c>
      <c r="BB1" s="46" t="s">
        <v>367</v>
      </c>
      <c r="BC1" s="46" t="s">
        <v>368</v>
      </c>
      <c r="BD1" s="46" t="s">
        <v>369</v>
      </c>
      <c r="BE1" s="46" t="s">
        <v>370</v>
      </c>
      <c r="BF1" s="46" t="s">
        <v>371</v>
      </c>
      <c r="BG1" s="46" t="s">
        <v>372</v>
      </c>
      <c r="BH1" s="46" t="s">
        <v>373</v>
      </c>
      <c r="BI1" s="46" t="s">
        <v>374</v>
      </c>
      <c r="BJ1" s="46" t="s">
        <v>375</v>
      </c>
      <c r="BK1" s="46" t="s">
        <v>159</v>
      </c>
      <c r="BL1" s="46" t="s">
        <v>160</v>
      </c>
      <c r="BM1" s="46" t="s">
        <v>376</v>
      </c>
      <c r="BN1" s="117" t="s">
        <v>112</v>
      </c>
      <c r="BO1" s="117" t="s">
        <v>113</v>
      </c>
      <c r="BP1" s="117" t="s">
        <v>114</v>
      </c>
      <c r="BQ1" s="117" t="s">
        <v>115</v>
      </c>
      <c r="BR1" s="117" t="s">
        <v>116</v>
      </c>
      <c r="BS1" s="117" t="s">
        <v>117</v>
      </c>
      <c r="BT1" s="117" t="s">
        <v>118</v>
      </c>
      <c r="BU1" s="117" t="s">
        <v>119</v>
      </c>
      <c r="BV1" s="117" t="s">
        <v>120</v>
      </c>
      <c r="BW1" s="117" t="s">
        <v>121</v>
      </c>
      <c r="BX1" s="117" t="s">
        <v>122</v>
      </c>
    </row>
    <row r="2" spans="1:77" ht="12.75">
      <c r="A2" s="32" t="s">
        <v>403</v>
      </c>
      <c r="B2" s="32"/>
      <c r="C2" s="33" t="s">
        <v>9</v>
      </c>
      <c r="D2" s="37">
        <v>0.494333</v>
      </c>
      <c r="E2" s="55"/>
      <c r="F2" s="37">
        <v>1.85185002</v>
      </c>
      <c r="G2" s="88"/>
      <c r="H2" s="88"/>
      <c r="I2" s="36"/>
      <c r="J2" s="28"/>
      <c r="K2" s="28"/>
      <c r="L2" s="28"/>
      <c r="M2" s="29" t="s">
        <v>477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2" t="s">
        <v>404</v>
      </c>
      <c r="B3" s="32"/>
      <c r="C3" s="25">
        <v>20220040200008</v>
      </c>
      <c r="D3" s="37">
        <v>0.538442</v>
      </c>
      <c r="E3" s="55"/>
      <c r="F3" s="37">
        <v>4.25579992</v>
      </c>
      <c r="G3" s="88"/>
      <c r="H3" s="88"/>
      <c r="I3" s="27">
        <v>12</v>
      </c>
      <c r="J3" s="28">
        <v>1</v>
      </c>
      <c r="K3" s="28" t="s">
        <v>478</v>
      </c>
      <c r="L3" s="28" t="s">
        <v>479</v>
      </c>
      <c r="M3" s="29" t="s">
        <v>29</v>
      </c>
      <c r="N3" s="29"/>
      <c r="O3" s="29"/>
      <c r="P3" s="27"/>
      <c r="Q3" s="27"/>
      <c r="R3" s="27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8" t="s">
        <v>405</v>
      </c>
      <c r="B4" s="48"/>
      <c r="C4" s="151">
        <v>20220040200010</v>
      </c>
      <c r="D4" s="50">
        <v>0.51463201</v>
      </c>
      <c r="E4" s="58"/>
      <c r="F4" s="50">
        <v>0.71877997</v>
      </c>
      <c r="G4" s="90"/>
      <c r="H4" s="90"/>
      <c r="I4" s="47">
        <v>2</v>
      </c>
      <c r="J4" s="137">
        <v>1</v>
      </c>
      <c r="K4" s="137" t="s">
        <v>478</v>
      </c>
      <c r="L4" s="137" t="s">
        <v>479</v>
      </c>
      <c r="M4" s="52" t="s">
        <v>481</v>
      </c>
      <c r="N4" s="52"/>
      <c r="O4" s="52"/>
      <c r="P4" s="47"/>
      <c r="Q4" s="47">
        <v>1</v>
      </c>
      <c r="R4" s="47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5"/>
        <v>P003</v>
      </c>
    </row>
    <row r="5" spans="1:77" ht="12.75">
      <c r="A5" s="1" t="s">
        <v>406</v>
      </c>
      <c r="B5" s="1"/>
      <c r="C5" s="4">
        <v>20220040200009</v>
      </c>
      <c r="D5" s="10">
        <v>0.73986901</v>
      </c>
      <c r="E5" s="56"/>
      <c r="F5" s="10">
        <v>0.46436</v>
      </c>
      <c r="G5" s="89" t="s">
        <v>479</v>
      </c>
      <c r="H5" s="89"/>
      <c r="I5">
        <v>14</v>
      </c>
      <c r="J5" s="11">
        <v>1</v>
      </c>
      <c r="K5" s="11" t="s">
        <v>478</v>
      </c>
      <c r="L5" s="11" t="s">
        <v>479</v>
      </c>
      <c r="M5" s="12" t="s">
        <v>482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2" t="s">
        <v>407</v>
      </c>
      <c r="B6" s="32"/>
      <c r="C6" s="33" t="s">
        <v>9</v>
      </c>
      <c r="D6" s="37">
        <v>0.55987</v>
      </c>
      <c r="E6" s="55"/>
      <c r="F6" s="37">
        <v>0.42</v>
      </c>
      <c r="G6" s="88"/>
      <c r="H6" s="88"/>
      <c r="I6" s="36" t="s">
        <v>437</v>
      </c>
      <c r="J6" s="28"/>
      <c r="K6" s="28"/>
      <c r="L6" s="28"/>
      <c r="M6" s="29" t="s">
        <v>31</v>
      </c>
      <c r="N6" s="29"/>
      <c r="O6" s="29"/>
      <c r="P6" s="27"/>
      <c r="Q6" s="27"/>
      <c r="R6" s="27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8" t="s">
        <v>408</v>
      </c>
      <c r="B7" s="48"/>
      <c r="C7" s="151">
        <v>20220040200011</v>
      </c>
      <c r="D7" s="171">
        <v>0.41</v>
      </c>
      <c r="E7" s="172"/>
      <c r="F7" s="50">
        <v>0.69045001</v>
      </c>
      <c r="G7" s="90"/>
      <c r="H7" s="119">
        <v>12</v>
      </c>
      <c r="I7" s="47">
        <v>10</v>
      </c>
      <c r="J7" s="137">
        <v>1</v>
      </c>
      <c r="K7" s="137" t="s">
        <v>478</v>
      </c>
      <c r="L7" s="137" t="s">
        <v>478</v>
      </c>
      <c r="M7" s="52" t="s">
        <v>484</v>
      </c>
      <c r="N7" s="52"/>
      <c r="O7" s="52" t="s">
        <v>30</v>
      </c>
      <c r="P7" s="47"/>
      <c r="Q7" s="47">
        <v>1</v>
      </c>
      <c r="R7" s="47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B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BY7" t="str">
        <f t="shared" si="5"/>
        <v>P006</v>
      </c>
    </row>
    <row r="8" spans="1:77" ht="12.75">
      <c r="A8" s="1" t="s">
        <v>409</v>
      </c>
      <c r="B8" s="1"/>
      <c r="C8" s="4">
        <v>20220040200012</v>
      </c>
      <c r="D8" s="10">
        <v>0.402184</v>
      </c>
      <c r="E8" s="56"/>
      <c r="F8" s="10">
        <v>0.62</v>
      </c>
      <c r="G8" s="89"/>
      <c r="H8" s="118">
        <v>2</v>
      </c>
      <c r="I8">
        <v>14</v>
      </c>
      <c r="J8" s="11">
        <v>1</v>
      </c>
      <c r="K8" s="11" t="s">
        <v>478</v>
      </c>
      <c r="L8" s="11" t="s">
        <v>479</v>
      </c>
      <c r="M8" s="12" t="s">
        <v>485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410</v>
      </c>
      <c r="B9" s="1"/>
      <c r="C9" s="4">
        <v>20220040200014</v>
      </c>
      <c r="D9" s="13" t="s">
        <v>483</v>
      </c>
      <c r="E9" s="57"/>
      <c r="F9" s="10">
        <v>0.78</v>
      </c>
      <c r="G9" s="89"/>
      <c r="H9" s="118">
        <v>7</v>
      </c>
      <c r="I9">
        <v>8</v>
      </c>
      <c r="J9" s="11">
        <v>1</v>
      </c>
      <c r="K9" s="11" t="s">
        <v>478</v>
      </c>
      <c r="L9" s="11" t="s">
        <v>479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106" t="s">
        <v>411</v>
      </c>
      <c r="B10" s="106"/>
      <c r="C10" s="107">
        <v>20220040200016</v>
      </c>
      <c r="D10" s="143">
        <v>0.371869</v>
      </c>
      <c r="E10" s="144"/>
      <c r="F10" s="143">
        <v>0.40482999</v>
      </c>
      <c r="G10" s="145"/>
      <c r="H10" s="146">
        <v>11</v>
      </c>
      <c r="I10" s="111">
        <v>10</v>
      </c>
      <c r="J10" s="112">
        <v>1</v>
      </c>
      <c r="K10" s="112" t="s">
        <v>478</v>
      </c>
      <c r="L10" s="112" t="s">
        <v>479</v>
      </c>
      <c r="M10" s="111" t="s">
        <v>22</v>
      </c>
      <c r="N10" s="111"/>
      <c r="O10" s="111" t="s">
        <v>30</v>
      </c>
      <c r="P10" s="111"/>
      <c r="Q10" s="111"/>
      <c r="R10" s="111">
        <v>1</v>
      </c>
      <c r="U10">
        <f t="shared" si="0"/>
        <v>0</v>
      </c>
      <c r="V10">
        <f t="shared" si="1"/>
        <v>0</v>
      </c>
      <c r="W10">
        <f t="shared" si="2"/>
        <v>1</v>
      </c>
      <c r="X10">
        <f t="shared" si="3"/>
        <v>0</v>
      </c>
      <c r="Y10">
        <f t="shared" si="4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Z10">
        <v>1</v>
      </c>
      <c r="BY10" t="str">
        <f t="shared" si="5"/>
        <v>P009</v>
      </c>
    </row>
    <row r="11" spans="1:77" ht="12.75">
      <c r="A11" s="1" t="s">
        <v>412</v>
      </c>
      <c r="B11" s="1"/>
      <c r="C11" s="4">
        <v>20220040200017</v>
      </c>
      <c r="D11" s="10">
        <v>0.332376</v>
      </c>
      <c r="E11" s="56"/>
      <c r="F11" s="10">
        <v>0.80717001</v>
      </c>
      <c r="G11" s="89"/>
      <c r="H11" s="118">
        <v>10</v>
      </c>
      <c r="I11">
        <v>5</v>
      </c>
      <c r="J11" s="11">
        <v>1</v>
      </c>
      <c r="K11" s="11" t="s">
        <v>478</v>
      </c>
      <c r="L11" s="11" t="s">
        <v>479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413</v>
      </c>
      <c r="B12" s="1"/>
      <c r="C12" s="4">
        <v>20220040200018</v>
      </c>
      <c r="D12" s="10">
        <v>0.373098</v>
      </c>
      <c r="E12" s="56"/>
      <c r="F12" s="10">
        <v>0.73774999</v>
      </c>
      <c r="G12" s="89"/>
      <c r="H12" s="118">
        <v>11</v>
      </c>
      <c r="I12">
        <v>11</v>
      </c>
      <c r="J12" s="11">
        <v>1</v>
      </c>
      <c r="K12" s="11" t="s">
        <v>479</v>
      </c>
      <c r="L12" s="11" t="s">
        <v>479</v>
      </c>
      <c r="M12" s="12" t="s">
        <v>486</v>
      </c>
      <c r="N12" s="12"/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414</v>
      </c>
      <c r="B13" s="1"/>
      <c r="C13" s="4">
        <v>20220040200019</v>
      </c>
      <c r="D13" s="10">
        <v>0.38631</v>
      </c>
      <c r="E13" s="56"/>
      <c r="F13" s="10">
        <v>0.70290997</v>
      </c>
      <c r="G13" s="89"/>
      <c r="H13" s="118">
        <v>4</v>
      </c>
      <c r="I13">
        <v>7</v>
      </c>
      <c r="J13" s="11">
        <v>1</v>
      </c>
      <c r="K13" s="11" t="s">
        <v>478</v>
      </c>
      <c r="L13" s="11" t="s">
        <v>478</v>
      </c>
      <c r="M13" s="12" t="s">
        <v>272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BY13" t="str">
        <f t="shared" si="5"/>
        <v>P012</v>
      </c>
    </row>
    <row r="14" spans="1:77" ht="12.75">
      <c r="A14" s="1" t="s">
        <v>415</v>
      </c>
      <c r="B14" s="1"/>
      <c r="C14" s="4">
        <v>20220040200023</v>
      </c>
      <c r="D14" s="10">
        <v>0.386113</v>
      </c>
      <c r="E14" s="56"/>
      <c r="F14" s="10">
        <v>0.83127998</v>
      </c>
      <c r="G14" s="89"/>
      <c r="H14" s="118">
        <v>8</v>
      </c>
      <c r="I14">
        <v>13</v>
      </c>
      <c r="J14" s="11">
        <v>1</v>
      </c>
      <c r="K14" s="11" t="s">
        <v>478</v>
      </c>
      <c r="L14" s="11" t="s">
        <v>479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BY14" t="str">
        <f t="shared" si="5"/>
        <v>P013</v>
      </c>
    </row>
    <row r="15" spans="1:77" ht="12.75">
      <c r="A15" s="48" t="s">
        <v>416</v>
      </c>
      <c r="B15" s="48"/>
      <c r="C15" s="49">
        <v>20220040200015</v>
      </c>
      <c r="D15" s="50">
        <v>0.46025</v>
      </c>
      <c r="E15" s="58"/>
      <c r="F15" s="50">
        <v>0.99752003</v>
      </c>
      <c r="G15" s="90"/>
      <c r="H15" s="119">
        <v>10</v>
      </c>
      <c r="I15" s="48">
        <v>12</v>
      </c>
      <c r="J15" s="51">
        <v>1</v>
      </c>
      <c r="K15" s="51" t="s">
        <v>478</v>
      </c>
      <c r="L15" s="51" t="s">
        <v>479</v>
      </c>
      <c r="M15" s="52" t="s">
        <v>487</v>
      </c>
      <c r="N15" s="52"/>
      <c r="O15" s="52"/>
      <c r="P15" s="48"/>
      <c r="Q15" s="48">
        <v>1</v>
      </c>
      <c r="R15" s="47"/>
      <c r="U15">
        <f t="shared" si="0"/>
        <v>0</v>
      </c>
      <c r="V15">
        <f t="shared" si="1"/>
        <v>1</v>
      </c>
      <c r="W15">
        <f t="shared" si="2"/>
        <v>0</v>
      </c>
      <c r="X15">
        <f t="shared" si="3"/>
        <v>0</v>
      </c>
      <c r="Y15">
        <f t="shared" si="4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AT15">
        <v>1</v>
      </c>
      <c r="BY15" t="str">
        <f t="shared" si="5"/>
        <v>P014</v>
      </c>
    </row>
    <row r="16" spans="1:77" ht="12.75">
      <c r="A16" s="1" t="s">
        <v>417</v>
      </c>
      <c r="B16" s="1"/>
      <c r="C16" s="4">
        <v>20220040200020</v>
      </c>
      <c r="D16" s="10">
        <v>0.416326</v>
      </c>
      <c r="E16" s="56"/>
      <c r="F16" s="10">
        <v>0.54828001</v>
      </c>
      <c r="G16" s="89" t="s">
        <v>478</v>
      </c>
      <c r="H16" s="118">
        <v>8</v>
      </c>
      <c r="I16">
        <v>12</v>
      </c>
      <c r="J16" s="11">
        <v>1</v>
      </c>
      <c r="K16" s="11" t="s">
        <v>478</v>
      </c>
      <c r="L16" s="11" t="s">
        <v>479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8" t="s">
        <v>418</v>
      </c>
      <c r="B17" s="48"/>
      <c r="C17" s="49">
        <v>20220040200037</v>
      </c>
      <c r="D17" s="50">
        <v>0.348931</v>
      </c>
      <c r="E17" s="58"/>
      <c r="F17" s="50">
        <v>0.50039</v>
      </c>
      <c r="G17" s="90" t="s">
        <v>478</v>
      </c>
      <c r="H17" s="119">
        <v>4</v>
      </c>
      <c r="I17" s="48">
        <v>2</v>
      </c>
      <c r="J17" s="51">
        <v>1</v>
      </c>
      <c r="K17" s="51" t="s">
        <v>478</v>
      </c>
      <c r="L17" s="51" t="s">
        <v>479</v>
      </c>
      <c r="M17" s="52" t="s">
        <v>488</v>
      </c>
      <c r="N17" s="52"/>
      <c r="O17" s="52"/>
      <c r="P17" s="48"/>
      <c r="Q17" s="48">
        <v>1</v>
      </c>
      <c r="R17" s="48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419</v>
      </c>
      <c r="B18" s="1"/>
      <c r="C18" s="4">
        <v>20220040200038</v>
      </c>
      <c r="D18" s="10">
        <v>0.383994</v>
      </c>
      <c r="E18" s="56"/>
      <c r="F18" s="14">
        <v>0.38594001</v>
      </c>
      <c r="G18" s="91" t="s">
        <v>478</v>
      </c>
      <c r="H18" s="116">
        <v>12</v>
      </c>
      <c r="I18">
        <v>7</v>
      </c>
      <c r="J18" s="11">
        <v>1</v>
      </c>
      <c r="K18" s="11" t="s">
        <v>478</v>
      </c>
      <c r="L18" s="15" t="s">
        <v>479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420</v>
      </c>
      <c r="B19" s="1"/>
      <c r="C19" s="4">
        <v>20220040200028</v>
      </c>
      <c r="D19" s="10">
        <v>0.396773</v>
      </c>
      <c r="E19" s="56"/>
      <c r="F19" s="16">
        <v>0.36</v>
      </c>
      <c r="G19" s="89" t="s">
        <v>478</v>
      </c>
      <c r="H19" s="118">
        <v>2</v>
      </c>
      <c r="I19" s="3">
        <v>0.1</v>
      </c>
      <c r="J19" s="11">
        <v>1</v>
      </c>
      <c r="K19" s="11" t="s">
        <v>478</v>
      </c>
      <c r="L19" s="11" t="s">
        <v>479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421</v>
      </c>
      <c r="B20" s="1"/>
      <c r="C20" s="4">
        <v>20220040200040</v>
      </c>
      <c r="D20" s="10">
        <v>0.385895</v>
      </c>
      <c r="E20" s="56"/>
      <c r="F20">
        <v>0.48</v>
      </c>
      <c r="G20" s="89" t="s">
        <v>478</v>
      </c>
      <c r="H20" s="118">
        <v>12</v>
      </c>
      <c r="I20" s="3">
        <v>0.1</v>
      </c>
      <c r="J20" s="11">
        <v>1</v>
      </c>
      <c r="K20" s="11" t="s">
        <v>478</v>
      </c>
      <c r="L20" s="15" t="s">
        <v>479</v>
      </c>
      <c r="M20" s="12" t="s">
        <v>489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422</v>
      </c>
      <c r="B21" s="1"/>
      <c r="C21" s="21" t="s">
        <v>430</v>
      </c>
      <c r="D21" s="14">
        <v>0.330999</v>
      </c>
      <c r="E21" s="3">
        <v>2</v>
      </c>
      <c r="F21" s="14">
        <v>0.33</v>
      </c>
      <c r="G21" s="91" t="s">
        <v>478</v>
      </c>
      <c r="H21" s="116">
        <v>6</v>
      </c>
      <c r="I21">
        <v>1</v>
      </c>
      <c r="J21" s="11">
        <v>1</v>
      </c>
      <c r="K21" s="11" t="s">
        <v>478</v>
      </c>
      <c r="L21" s="11" t="s">
        <v>478</v>
      </c>
      <c r="M21" s="12" t="s">
        <v>273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BY21" t="str">
        <f t="shared" si="5"/>
        <v>P020</v>
      </c>
    </row>
    <row r="22" spans="1:77" ht="12.75">
      <c r="A22" s="32" t="s">
        <v>423</v>
      </c>
      <c r="B22" s="32"/>
      <c r="C22" s="33" t="s">
        <v>9</v>
      </c>
      <c r="D22" s="26">
        <v>0.332092</v>
      </c>
      <c r="E22" s="59"/>
      <c r="F22" s="36" t="s">
        <v>437</v>
      </c>
      <c r="G22" s="93"/>
      <c r="H22" s="93"/>
      <c r="I22" s="36" t="s">
        <v>437</v>
      </c>
      <c r="J22" s="28"/>
      <c r="K22" s="27"/>
      <c r="L22" s="28"/>
      <c r="M22" s="29" t="s">
        <v>490</v>
      </c>
      <c r="N22" s="29"/>
      <c r="O22" s="29"/>
      <c r="P22" s="27"/>
      <c r="Q22" s="27"/>
      <c r="R22" s="27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2" t="s">
        <v>424</v>
      </c>
      <c r="B23" s="32"/>
      <c r="C23" s="21" t="s">
        <v>303</v>
      </c>
      <c r="D23" s="34" t="s">
        <v>491</v>
      </c>
      <c r="E23" s="60"/>
      <c r="F23" s="36"/>
      <c r="G23" s="93"/>
      <c r="H23" s="93"/>
      <c r="I23" s="36"/>
      <c r="J23" s="28"/>
      <c r="K23" s="27"/>
      <c r="L23" s="28"/>
      <c r="M23" s="27" t="s">
        <v>23</v>
      </c>
      <c r="N23" s="27"/>
      <c r="O23" s="27"/>
      <c r="P23" s="27"/>
      <c r="Q23" s="27"/>
      <c r="R23" s="27"/>
      <c r="S23" s="27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431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1" t="s">
        <v>479</v>
      </c>
      <c r="H24" s="116">
        <v>1</v>
      </c>
      <c r="I24">
        <v>3</v>
      </c>
      <c r="J24" s="11">
        <v>1</v>
      </c>
      <c r="K24" s="11" t="s">
        <v>478</v>
      </c>
      <c r="L24" s="11" t="s">
        <v>479</v>
      </c>
      <c r="M24" s="12" t="s">
        <v>492</v>
      </c>
      <c r="N24" s="12"/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432</v>
      </c>
      <c r="B25" s="1"/>
      <c r="C25" s="4">
        <v>20220040200025</v>
      </c>
      <c r="D25" s="14">
        <v>0.42</v>
      </c>
      <c r="F25">
        <v>0.76</v>
      </c>
      <c r="G25" s="91" t="s">
        <v>479</v>
      </c>
      <c r="H25" s="116">
        <v>1</v>
      </c>
      <c r="I25">
        <v>4</v>
      </c>
      <c r="J25" s="11">
        <v>1</v>
      </c>
      <c r="K25" s="11" t="s">
        <v>478</v>
      </c>
      <c r="L25" s="11" t="s">
        <v>478</v>
      </c>
      <c r="M25" s="160" t="s">
        <v>22</v>
      </c>
      <c r="N25" s="160"/>
      <c r="O25" s="160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2" t="s">
        <v>433</v>
      </c>
      <c r="B26" s="32"/>
      <c r="C26" s="33" t="s">
        <v>9</v>
      </c>
      <c r="D26" s="35" t="s">
        <v>493</v>
      </c>
      <c r="E26" s="35">
        <v>1</v>
      </c>
      <c r="F26" s="36" t="s">
        <v>437</v>
      </c>
      <c r="G26" s="93"/>
      <c r="H26" s="120"/>
      <c r="I26" s="36" t="s">
        <v>437</v>
      </c>
      <c r="J26" s="28"/>
      <c r="K26" s="27"/>
      <c r="L26" s="28"/>
      <c r="M26" s="29" t="s">
        <v>33</v>
      </c>
      <c r="N26" s="29"/>
      <c r="O26" s="29" t="s">
        <v>32</v>
      </c>
      <c r="P26" s="27"/>
      <c r="Q26" s="27"/>
      <c r="R26" s="27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2" t="s">
        <v>434</v>
      </c>
      <c r="B27" s="32"/>
      <c r="C27" s="33" t="s">
        <v>9</v>
      </c>
      <c r="D27" s="26">
        <v>0.34</v>
      </c>
      <c r="E27" s="59">
        <v>1</v>
      </c>
      <c r="F27" s="36" t="s">
        <v>437</v>
      </c>
      <c r="G27" s="93"/>
      <c r="H27" s="120"/>
      <c r="I27" s="36" t="s">
        <v>437</v>
      </c>
      <c r="J27" s="28"/>
      <c r="K27" s="27"/>
      <c r="L27" s="28"/>
      <c r="M27" s="29" t="s">
        <v>494</v>
      </c>
      <c r="N27" s="29"/>
      <c r="O27" s="29"/>
      <c r="P27" s="27"/>
      <c r="Q27" s="27"/>
      <c r="R27" s="27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435</v>
      </c>
      <c r="B28" s="1"/>
      <c r="C28" s="4">
        <v>20220040200042</v>
      </c>
      <c r="D28" s="18">
        <v>0.35</v>
      </c>
      <c r="E28" s="61"/>
      <c r="F28">
        <v>0.37</v>
      </c>
      <c r="G28" s="92" t="s">
        <v>478</v>
      </c>
      <c r="H28" s="116">
        <v>1</v>
      </c>
      <c r="I28">
        <v>2</v>
      </c>
      <c r="J28" s="11">
        <v>1</v>
      </c>
      <c r="K28" s="11" t="s">
        <v>478</v>
      </c>
      <c r="L28" s="11" t="s">
        <v>479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6" t="s">
        <v>436</v>
      </c>
      <c r="B29" s="106"/>
      <c r="C29" s="107">
        <v>20220040200030</v>
      </c>
      <c r="D29" s="147">
        <v>0.38</v>
      </c>
      <c r="E29" s="148">
        <v>1</v>
      </c>
      <c r="F29" s="106">
        <v>3</v>
      </c>
      <c r="G29" s="149" t="s">
        <v>479</v>
      </c>
      <c r="H29" s="146">
        <v>0</v>
      </c>
      <c r="I29" s="111">
        <v>4</v>
      </c>
      <c r="J29" s="112">
        <v>1</v>
      </c>
      <c r="K29" s="112" t="s">
        <v>478</v>
      </c>
      <c r="L29" s="112" t="s">
        <v>479</v>
      </c>
      <c r="M29" s="111" t="s">
        <v>22</v>
      </c>
      <c r="N29" s="111"/>
      <c r="O29" s="111" t="s">
        <v>30</v>
      </c>
      <c r="P29" s="111"/>
      <c r="Q29" s="111"/>
      <c r="R29" s="111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495</v>
      </c>
      <c r="B30" s="1"/>
      <c r="C30" s="4">
        <v>20220040200032</v>
      </c>
      <c r="D30" s="18">
        <v>0.39</v>
      </c>
      <c r="E30" s="61"/>
      <c r="F30" s="1">
        <v>0.59</v>
      </c>
      <c r="G30" s="94" t="s">
        <v>478</v>
      </c>
      <c r="H30" s="118">
        <v>6</v>
      </c>
      <c r="I30">
        <v>1</v>
      </c>
      <c r="J30" s="11">
        <v>1</v>
      </c>
      <c r="K30" s="11" t="s">
        <v>478</v>
      </c>
      <c r="L30" s="11" t="s">
        <v>478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2" t="s">
        <v>438</v>
      </c>
      <c r="B31" s="42"/>
      <c r="C31" s="38">
        <v>20220040200031</v>
      </c>
      <c r="D31" s="39">
        <v>0.48</v>
      </c>
      <c r="E31" s="62"/>
      <c r="F31" s="40"/>
      <c r="G31" s="95"/>
      <c r="H31" s="121"/>
      <c r="I31" s="40"/>
      <c r="J31" s="41"/>
      <c r="K31" s="40"/>
      <c r="L31" s="41"/>
      <c r="M31" s="43" t="s">
        <v>34</v>
      </c>
      <c r="N31" s="43"/>
      <c r="O31" s="43"/>
      <c r="P31" s="40"/>
      <c r="Q31" s="40"/>
      <c r="R31" s="40"/>
      <c r="S31" s="40"/>
      <c r="T31" s="40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439</v>
      </c>
      <c r="B32" s="1"/>
      <c r="C32" s="4">
        <v>20220040200043</v>
      </c>
      <c r="D32" s="18">
        <v>0.37</v>
      </c>
      <c r="E32" s="61">
        <v>1</v>
      </c>
      <c r="F32" s="14">
        <v>0.5</v>
      </c>
      <c r="G32" s="91" t="s">
        <v>478</v>
      </c>
      <c r="H32" s="116">
        <v>22</v>
      </c>
      <c r="I32">
        <v>3</v>
      </c>
      <c r="J32" s="11">
        <v>1</v>
      </c>
      <c r="K32" s="11" t="s">
        <v>478</v>
      </c>
      <c r="L32" s="11" t="s">
        <v>479</v>
      </c>
      <c r="M32" t="s">
        <v>22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440</v>
      </c>
      <c r="B33" s="1"/>
      <c r="C33" s="4">
        <v>20220040200027</v>
      </c>
      <c r="D33" s="18">
        <v>0.37</v>
      </c>
      <c r="E33" s="61"/>
      <c r="F33">
        <v>0.38</v>
      </c>
      <c r="G33" s="94" t="s">
        <v>478</v>
      </c>
      <c r="H33" s="118">
        <v>2</v>
      </c>
      <c r="I33" s="3">
        <v>0.1</v>
      </c>
      <c r="J33" s="11">
        <v>1</v>
      </c>
      <c r="K33" t="s">
        <v>478</v>
      </c>
      <c r="L33" s="11" t="s">
        <v>479</v>
      </c>
      <c r="M33" s="160" t="s">
        <v>22</v>
      </c>
      <c r="N33" s="160"/>
      <c r="O33" s="160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441</v>
      </c>
      <c r="B34" s="1"/>
      <c r="C34" s="4">
        <v>20220040200044</v>
      </c>
      <c r="D34" s="18">
        <v>0.46</v>
      </c>
      <c r="E34" s="61"/>
      <c r="F34" s="14">
        <v>0.5</v>
      </c>
      <c r="G34" s="91" t="s">
        <v>478</v>
      </c>
      <c r="H34" s="116">
        <v>20</v>
      </c>
      <c r="I34" s="3">
        <v>0.1</v>
      </c>
      <c r="J34" s="11">
        <v>1</v>
      </c>
      <c r="K34" t="s">
        <v>478</v>
      </c>
      <c r="L34" s="11" t="s">
        <v>479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442</v>
      </c>
      <c r="B35" s="1"/>
      <c r="C35" s="4">
        <v>20220040200069</v>
      </c>
      <c r="D35" s="18">
        <v>0.56</v>
      </c>
      <c r="E35" s="61"/>
      <c r="F35">
        <v>0.51</v>
      </c>
      <c r="G35" s="92" t="s">
        <v>479</v>
      </c>
      <c r="H35" s="116">
        <v>4</v>
      </c>
      <c r="I35" s="3">
        <v>0.1</v>
      </c>
      <c r="J35" s="11">
        <v>1</v>
      </c>
      <c r="K35" t="s">
        <v>478</v>
      </c>
      <c r="L35" s="15" t="s">
        <v>479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443</v>
      </c>
      <c r="B36" s="1"/>
      <c r="C36" s="4">
        <v>20220040200045</v>
      </c>
      <c r="D36" s="18">
        <v>0.56</v>
      </c>
      <c r="E36" s="61">
        <v>2</v>
      </c>
      <c r="F36" s="14">
        <v>0.52</v>
      </c>
      <c r="G36" s="91" t="s">
        <v>479</v>
      </c>
      <c r="H36" s="116">
        <v>13</v>
      </c>
      <c r="I36" s="3">
        <v>0.1</v>
      </c>
      <c r="J36" s="11">
        <v>1</v>
      </c>
      <c r="K36" t="s">
        <v>478</v>
      </c>
      <c r="L36" s="15" t="s">
        <v>479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444</v>
      </c>
      <c r="B37" s="1"/>
      <c r="C37" s="4">
        <v>20220040200049</v>
      </c>
      <c r="D37" s="10">
        <v>2.86</v>
      </c>
      <c r="E37" s="56">
        <v>2</v>
      </c>
      <c r="F37">
        <v>0.78</v>
      </c>
      <c r="G37" s="92" t="s">
        <v>479</v>
      </c>
      <c r="H37" s="116">
        <v>5</v>
      </c>
      <c r="I37" s="3">
        <v>0.1</v>
      </c>
      <c r="J37" s="11">
        <v>1</v>
      </c>
      <c r="K37" t="s">
        <v>478</v>
      </c>
      <c r="L37" s="15" t="s">
        <v>479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445</v>
      </c>
      <c r="B38" s="1"/>
      <c r="C38" s="4">
        <v>20220040200051</v>
      </c>
      <c r="D38" s="18">
        <v>0.59</v>
      </c>
      <c r="E38" s="61">
        <v>1</v>
      </c>
      <c r="F38" s="14">
        <v>0.63</v>
      </c>
      <c r="G38" s="91" t="s">
        <v>479</v>
      </c>
      <c r="H38" s="116">
        <v>3</v>
      </c>
      <c r="I38">
        <v>3</v>
      </c>
      <c r="J38" s="11">
        <v>1</v>
      </c>
      <c r="K38" t="s">
        <v>478</v>
      </c>
      <c r="L38" s="15" t="s">
        <v>479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446</v>
      </c>
      <c r="B39" s="1"/>
      <c r="C39" s="4">
        <v>20220040200033</v>
      </c>
      <c r="D39" s="18">
        <v>0.61</v>
      </c>
      <c r="E39" s="61">
        <v>1</v>
      </c>
      <c r="F39">
        <v>0.57</v>
      </c>
      <c r="G39" s="92" t="s">
        <v>478</v>
      </c>
      <c r="H39" s="116">
        <v>4</v>
      </c>
      <c r="I39" s="3">
        <v>0.1</v>
      </c>
      <c r="J39" s="11">
        <v>1</v>
      </c>
      <c r="K39" t="s">
        <v>478</v>
      </c>
      <c r="L39" s="15" t="s">
        <v>479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8" t="s">
        <v>447</v>
      </c>
      <c r="B40" s="48"/>
      <c r="C40" s="151">
        <v>20220040200061</v>
      </c>
      <c r="D40" s="156">
        <v>0.49</v>
      </c>
      <c r="E40" s="157">
        <v>1</v>
      </c>
      <c r="F40" s="152">
        <v>0.56</v>
      </c>
      <c r="G40" s="153" t="s">
        <v>478</v>
      </c>
      <c r="H40" s="154">
        <v>1</v>
      </c>
      <c r="I40" s="135">
        <v>0.1</v>
      </c>
      <c r="J40" s="137">
        <v>1</v>
      </c>
      <c r="K40" s="47" t="s">
        <v>478</v>
      </c>
      <c r="L40" s="51" t="s">
        <v>479</v>
      </c>
      <c r="M40" s="47" t="s">
        <v>22</v>
      </c>
      <c r="N40" s="47"/>
      <c r="O40" s="47"/>
      <c r="P40" s="47">
        <v>1</v>
      </c>
      <c r="Q40" s="47"/>
      <c r="R40" s="47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448</v>
      </c>
      <c r="B41" s="1"/>
      <c r="C41" s="4">
        <v>20220040200034</v>
      </c>
      <c r="D41" s="18">
        <v>0.51</v>
      </c>
      <c r="E41" s="61"/>
      <c r="F41">
        <v>0.53</v>
      </c>
      <c r="G41" s="92" t="s">
        <v>478</v>
      </c>
      <c r="H41" s="116">
        <v>11</v>
      </c>
      <c r="I41" s="3">
        <v>3</v>
      </c>
      <c r="J41" s="11">
        <v>1</v>
      </c>
      <c r="K41" t="s">
        <v>478</v>
      </c>
      <c r="L41" s="15" t="s">
        <v>479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449</v>
      </c>
      <c r="B42" s="1"/>
      <c r="C42" s="4">
        <v>20220040200053</v>
      </c>
      <c r="D42" s="18">
        <v>0.43</v>
      </c>
      <c r="E42" s="61"/>
      <c r="F42" s="14">
        <v>0.44</v>
      </c>
      <c r="G42" s="91" t="s">
        <v>478</v>
      </c>
      <c r="H42" s="116">
        <v>1</v>
      </c>
      <c r="I42" s="3">
        <v>0.1</v>
      </c>
      <c r="J42" s="11">
        <v>1</v>
      </c>
      <c r="K42" t="s">
        <v>478</v>
      </c>
      <c r="L42" s="15" t="s">
        <v>479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452</v>
      </c>
      <c r="B43" s="1"/>
      <c r="C43" s="4">
        <v>20220040200036</v>
      </c>
      <c r="D43" s="18">
        <v>0.41</v>
      </c>
      <c r="E43" s="61"/>
      <c r="F43">
        <v>0.47</v>
      </c>
      <c r="G43" s="92" t="s">
        <v>478</v>
      </c>
      <c r="H43" s="116">
        <v>0</v>
      </c>
      <c r="I43" s="3">
        <v>0.1</v>
      </c>
      <c r="J43" s="11">
        <v>1</v>
      </c>
      <c r="K43" t="s">
        <v>478</v>
      </c>
      <c r="L43" s="15" t="s">
        <v>478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8" t="s">
        <v>453</v>
      </c>
      <c r="B44" s="138"/>
      <c r="C44" s="107">
        <v>20220040200048</v>
      </c>
      <c r="D44" s="139" t="s">
        <v>496</v>
      </c>
      <c r="E44" s="140"/>
      <c r="F44" s="111"/>
      <c r="G44" s="129"/>
      <c r="H44" s="126"/>
      <c r="I44" s="111">
        <v>0</v>
      </c>
      <c r="J44" s="112">
        <v>1</v>
      </c>
      <c r="K44" s="141"/>
      <c r="L44" s="141" t="s">
        <v>479</v>
      </c>
      <c r="M44" s="111"/>
      <c r="N44" s="111"/>
      <c r="O44" s="111"/>
      <c r="P44" s="111"/>
      <c r="Q44" s="111"/>
      <c r="R44" s="111">
        <v>1</v>
      </c>
      <c r="S44" s="47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454</v>
      </c>
      <c r="B45" s="1"/>
      <c r="C45" s="4">
        <v>20220040200063</v>
      </c>
      <c r="D45" s="19">
        <v>0.5</v>
      </c>
      <c r="E45" s="63">
        <v>1</v>
      </c>
      <c r="F45">
        <v>0.57</v>
      </c>
      <c r="G45" s="92" t="s">
        <v>479</v>
      </c>
      <c r="H45" s="116">
        <v>3</v>
      </c>
      <c r="I45" s="3">
        <v>0.1</v>
      </c>
      <c r="J45" s="11">
        <v>1</v>
      </c>
      <c r="K45" t="s">
        <v>479</v>
      </c>
      <c r="L45" s="11" t="s">
        <v>479</v>
      </c>
      <c r="M45" s="12" t="s">
        <v>502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2" t="s">
        <v>455</v>
      </c>
      <c r="B46" s="42"/>
      <c r="C46" s="38">
        <v>20220040200055</v>
      </c>
      <c r="D46" s="44">
        <v>0.5</v>
      </c>
      <c r="E46" s="64"/>
      <c r="F46" s="115" t="s">
        <v>507</v>
      </c>
      <c r="G46" s="115"/>
      <c r="H46" s="123"/>
      <c r="I46" s="115"/>
      <c r="J46" s="41"/>
      <c r="K46" s="40"/>
      <c r="L46" s="41"/>
      <c r="M46" s="40" t="s">
        <v>22</v>
      </c>
      <c r="N46" s="40"/>
      <c r="O46" s="40"/>
      <c r="P46" s="40"/>
      <c r="Q46" s="40"/>
      <c r="R46" s="40"/>
      <c r="S46" s="40"/>
      <c r="T46" s="40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" t="s">
        <v>456</v>
      </c>
      <c r="B47" s="1"/>
      <c r="C47" s="4">
        <v>20220040200062</v>
      </c>
      <c r="D47" s="19">
        <v>0.46</v>
      </c>
      <c r="E47" s="63"/>
      <c r="F47">
        <v>0.46</v>
      </c>
      <c r="G47" s="92" t="s">
        <v>478</v>
      </c>
      <c r="H47" s="116">
        <v>0</v>
      </c>
      <c r="I47" s="22">
        <v>1</v>
      </c>
      <c r="J47" s="11">
        <v>1</v>
      </c>
      <c r="K47" t="s">
        <v>478</v>
      </c>
      <c r="L47" s="11" t="s">
        <v>479</v>
      </c>
      <c r="M47" t="s">
        <v>22</v>
      </c>
      <c r="P47">
        <v>1</v>
      </c>
      <c r="U47">
        <f t="shared" si="10"/>
        <v>1</v>
      </c>
      <c r="V47">
        <f t="shared" si="11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BY47" t="str">
        <f t="shared" si="5"/>
        <v>P046</v>
      </c>
    </row>
    <row r="48" spans="1:77" ht="12.75">
      <c r="A48" s="1" t="s">
        <v>457</v>
      </c>
      <c r="B48" s="1"/>
      <c r="C48" s="4">
        <v>20220040200065</v>
      </c>
      <c r="D48" s="19">
        <v>0.46</v>
      </c>
      <c r="E48" s="63"/>
      <c r="F48">
        <v>0.49</v>
      </c>
      <c r="G48" s="92" t="s">
        <v>478</v>
      </c>
      <c r="H48" s="116">
        <v>1</v>
      </c>
      <c r="I48">
        <v>1</v>
      </c>
      <c r="J48" s="11">
        <v>1</v>
      </c>
      <c r="K48" t="s">
        <v>478</v>
      </c>
      <c r="L48" s="11" t="s">
        <v>479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458</v>
      </c>
      <c r="B49" s="1"/>
      <c r="C49" s="4">
        <v>20220040200070</v>
      </c>
      <c r="D49" s="19">
        <v>0.44</v>
      </c>
      <c r="E49" s="63"/>
      <c r="F49">
        <v>0.46</v>
      </c>
      <c r="G49" s="92" t="s">
        <v>478</v>
      </c>
      <c r="H49" s="116">
        <v>4</v>
      </c>
      <c r="I49">
        <v>2</v>
      </c>
      <c r="J49" s="11">
        <v>1</v>
      </c>
      <c r="K49" t="s">
        <v>478</v>
      </c>
      <c r="L49" s="11" t="s">
        <v>479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50" t="s">
        <v>459</v>
      </c>
      <c r="B50" s="150"/>
      <c r="C50" s="151">
        <v>20220040200013</v>
      </c>
      <c r="D50" s="19">
        <v>0.45</v>
      </c>
      <c r="E50" s="63"/>
      <c r="F50" s="152">
        <v>0.80571999</v>
      </c>
      <c r="G50" s="153" t="s">
        <v>479</v>
      </c>
      <c r="H50" s="154">
        <v>2</v>
      </c>
      <c r="I50" s="47">
        <v>3</v>
      </c>
      <c r="J50" s="137">
        <v>1</v>
      </c>
      <c r="K50" s="47" t="s">
        <v>478</v>
      </c>
      <c r="L50" s="137" t="s">
        <v>479</v>
      </c>
      <c r="M50" s="48" t="s">
        <v>35</v>
      </c>
      <c r="N50" s="155"/>
      <c r="O50" s="155"/>
      <c r="P50" s="47"/>
      <c r="Q50" s="47">
        <v>1</v>
      </c>
      <c r="R50" s="47"/>
      <c r="S50" s="47"/>
      <c r="T50" s="47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7" ht="12.75">
      <c r="A51" s="1" t="s">
        <v>460</v>
      </c>
      <c r="B51" s="1"/>
      <c r="C51" s="4">
        <v>20220040200072</v>
      </c>
      <c r="D51" s="19">
        <v>0.49</v>
      </c>
      <c r="E51" s="63"/>
      <c r="F51" s="14">
        <v>0.52732997</v>
      </c>
      <c r="G51" s="91" t="s">
        <v>478</v>
      </c>
      <c r="H51" s="116">
        <v>4</v>
      </c>
      <c r="I51">
        <v>3</v>
      </c>
      <c r="J51" s="11">
        <v>1</v>
      </c>
      <c r="K51" t="s">
        <v>478</v>
      </c>
      <c r="L51" s="11" t="s">
        <v>478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</row>
    <row r="52" spans="1:77" ht="12.75">
      <c r="A52" s="1" t="s">
        <v>461</v>
      </c>
      <c r="B52" s="1"/>
      <c r="C52" s="4">
        <v>20220040200026</v>
      </c>
      <c r="D52" s="19">
        <v>0.48</v>
      </c>
      <c r="E52" s="63"/>
      <c r="F52" s="14">
        <v>0.51430999</v>
      </c>
      <c r="G52" s="91" t="s">
        <v>478</v>
      </c>
      <c r="H52" s="116">
        <v>6</v>
      </c>
      <c r="I52">
        <v>3</v>
      </c>
      <c r="J52" s="11">
        <v>1</v>
      </c>
      <c r="K52" t="s">
        <v>478</v>
      </c>
      <c r="L52" s="11" t="s">
        <v>478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499</v>
      </c>
      <c r="B53" s="1"/>
      <c r="C53" s="4">
        <v>20220040200057</v>
      </c>
      <c r="D53" s="19">
        <v>0.35</v>
      </c>
      <c r="E53" s="63"/>
      <c r="F53" s="14">
        <v>0.67817001</v>
      </c>
      <c r="G53" s="91" t="s">
        <v>479</v>
      </c>
      <c r="H53" s="116">
        <v>7</v>
      </c>
      <c r="I53">
        <v>8</v>
      </c>
      <c r="J53" s="11">
        <v>1</v>
      </c>
      <c r="K53" t="s">
        <v>478</v>
      </c>
      <c r="L53" s="11" t="s">
        <v>478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500</v>
      </c>
      <c r="B54" s="1"/>
      <c r="C54" s="4">
        <v>20220040200071</v>
      </c>
      <c r="D54" s="19">
        <v>0.37</v>
      </c>
      <c r="E54" s="63"/>
      <c r="F54" s="14">
        <v>0.39816999</v>
      </c>
      <c r="G54" s="91" t="s">
        <v>478</v>
      </c>
      <c r="H54" s="116">
        <v>0</v>
      </c>
      <c r="I54" s="3">
        <v>0.1</v>
      </c>
      <c r="J54" s="11">
        <v>1</v>
      </c>
      <c r="K54" t="s">
        <v>478</v>
      </c>
      <c r="L54" s="11" t="s">
        <v>479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501</v>
      </c>
      <c r="B55" s="1"/>
      <c r="C55" s="4">
        <v>20220040200075</v>
      </c>
      <c r="D55" s="19">
        <v>0.4</v>
      </c>
      <c r="E55" s="63"/>
      <c r="F55" s="14">
        <v>0.83</v>
      </c>
      <c r="G55" s="91" t="s">
        <v>479</v>
      </c>
      <c r="H55" s="116">
        <v>0</v>
      </c>
      <c r="I55">
        <v>3</v>
      </c>
      <c r="J55" s="11">
        <v>1</v>
      </c>
      <c r="K55" t="s">
        <v>478</v>
      </c>
      <c r="L55" s="11" t="s">
        <v>479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503</v>
      </c>
      <c r="B56" s="1"/>
      <c r="C56" s="4">
        <v>20220040200074</v>
      </c>
      <c r="D56" s="19">
        <v>0.4</v>
      </c>
      <c r="E56" s="63">
        <v>2</v>
      </c>
      <c r="F56" s="14">
        <v>0.52259003</v>
      </c>
      <c r="G56" s="91" t="s">
        <v>478</v>
      </c>
      <c r="H56" s="116">
        <v>0</v>
      </c>
      <c r="I56">
        <v>5</v>
      </c>
      <c r="J56" s="11">
        <v>1</v>
      </c>
      <c r="K56" t="s">
        <v>478</v>
      </c>
      <c r="L56" s="11" t="s">
        <v>479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504</v>
      </c>
      <c r="B57" s="1"/>
      <c r="C57" s="4">
        <v>20220040200076</v>
      </c>
      <c r="D57" s="19">
        <v>0.36</v>
      </c>
      <c r="E57" s="63"/>
      <c r="F57" s="17">
        <v>2.7358999</v>
      </c>
      <c r="G57" s="97" t="s">
        <v>479</v>
      </c>
      <c r="H57" s="100">
        <v>15</v>
      </c>
      <c r="I57">
        <v>7</v>
      </c>
      <c r="J57" s="11">
        <v>1</v>
      </c>
      <c r="K57" t="s">
        <v>478</v>
      </c>
      <c r="L57" s="11" t="s">
        <v>479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BY57" t="str">
        <f t="shared" si="5"/>
        <v>P056</v>
      </c>
    </row>
    <row r="58" spans="1:77" ht="12.75">
      <c r="A58" s="1" t="s">
        <v>506</v>
      </c>
      <c r="B58" s="1"/>
      <c r="C58" s="4">
        <v>20220040200080</v>
      </c>
      <c r="D58" s="19">
        <v>0.41</v>
      </c>
      <c r="E58" s="63">
        <v>1</v>
      </c>
      <c r="F58" s="17">
        <v>1.4</v>
      </c>
      <c r="G58" s="97" t="s">
        <v>479</v>
      </c>
      <c r="H58" s="100">
        <v>12</v>
      </c>
      <c r="I58">
        <v>3</v>
      </c>
      <c r="J58" s="11">
        <v>1</v>
      </c>
      <c r="K58" t="s">
        <v>478</v>
      </c>
      <c r="L58" s="11" t="s">
        <v>479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8" t="s">
        <v>505</v>
      </c>
      <c r="B59" s="138"/>
      <c r="C59" s="141" t="s">
        <v>9</v>
      </c>
      <c r="D59" s="139" t="s">
        <v>496</v>
      </c>
      <c r="E59" s="140">
        <v>2</v>
      </c>
      <c r="F59" s="111"/>
      <c r="G59" s="129"/>
      <c r="H59" s="126"/>
      <c r="I59" s="111"/>
      <c r="J59" s="112"/>
      <c r="K59" s="111"/>
      <c r="L59" s="112" t="s">
        <v>478</v>
      </c>
      <c r="M59" s="111" t="s">
        <v>22</v>
      </c>
      <c r="N59" s="111"/>
      <c r="O59" s="111"/>
      <c r="P59" s="111"/>
      <c r="Q59" s="111"/>
      <c r="R59" s="111">
        <v>1</v>
      </c>
      <c r="S59" s="47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509</v>
      </c>
      <c r="B60" s="1"/>
      <c r="C60" s="4">
        <v>20220040200077</v>
      </c>
      <c r="D60" s="14">
        <v>0.35581</v>
      </c>
      <c r="F60" s="14">
        <v>0.66705002</v>
      </c>
      <c r="G60" s="91" t="s">
        <v>479</v>
      </c>
      <c r="H60" s="116">
        <v>3</v>
      </c>
      <c r="I60">
        <v>4</v>
      </c>
      <c r="J60" s="11">
        <v>1</v>
      </c>
      <c r="L60" s="11" t="s">
        <v>478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U60">
        <v>1</v>
      </c>
      <c r="BY60" t="str">
        <f t="shared" si="5"/>
        <v>P059</v>
      </c>
    </row>
    <row r="61" spans="1:77" ht="12.75">
      <c r="A61" s="1" t="s">
        <v>510</v>
      </c>
      <c r="B61" s="1"/>
      <c r="C61" s="4">
        <v>20220040200078</v>
      </c>
      <c r="D61" s="14">
        <v>0.425061</v>
      </c>
      <c r="F61" s="14">
        <v>0.53241001</v>
      </c>
      <c r="G61" s="91" t="s">
        <v>479</v>
      </c>
      <c r="H61" s="116">
        <v>7</v>
      </c>
      <c r="I61">
        <v>2</v>
      </c>
      <c r="J61" s="11">
        <v>1</v>
      </c>
      <c r="L61" s="11" t="s">
        <v>478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511</v>
      </c>
      <c r="B62" s="1"/>
      <c r="C62" s="4">
        <v>20220040200082</v>
      </c>
      <c r="D62" s="14">
        <v>0.339053</v>
      </c>
      <c r="F62" s="14">
        <v>0.44116999</v>
      </c>
      <c r="G62" s="91"/>
      <c r="H62" s="116">
        <v>9</v>
      </c>
      <c r="I62">
        <v>1</v>
      </c>
      <c r="J62" s="11">
        <v>1</v>
      </c>
      <c r="L62" s="11" t="s">
        <v>479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513</v>
      </c>
      <c r="B63" s="1"/>
      <c r="C63" s="4">
        <v>20220040200079</v>
      </c>
      <c r="D63" s="14">
        <v>0.39155</v>
      </c>
      <c r="F63" s="14">
        <v>0.86857</v>
      </c>
      <c r="G63" s="91"/>
      <c r="H63" s="116">
        <v>1</v>
      </c>
      <c r="I63">
        <v>3</v>
      </c>
      <c r="J63" s="11">
        <v>1</v>
      </c>
      <c r="L63" s="11" t="s">
        <v>478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2" t="s">
        <v>514</v>
      </c>
      <c r="B64" s="32"/>
      <c r="C64" s="25">
        <v>20220040200081</v>
      </c>
      <c r="D64" s="26">
        <v>0.355363</v>
      </c>
      <c r="E64" s="59"/>
      <c r="F64" s="30">
        <v>118.62300016</v>
      </c>
      <c r="G64" s="98"/>
      <c r="H64" s="98"/>
      <c r="I64" s="27">
        <v>2</v>
      </c>
      <c r="J64" s="28">
        <v>1</v>
      </c>
      <c r="K64" s="27"/>
      <c r="L64" s="28" t="s">
        <v>478</v>
      </c>
      <c r="M64" s="161" t="s">
        <v>22</v>
      </c>
      <c r="N64" s="161"/>
      <c r="O64" s="161"/>
      <c r="P64" s="27"/>
      <c r="Q64" s="27"/>
      <c r="R64" s="27">
        <v>1</v>
      </c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E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Y64" t="str">
        <f t="shared" si="5"/>
        <v>P063</v>
      </c>
    </row>
    <row r="65" spans="1:77" ht="12.75">
      <c r="A65" s="1" t="s">
        <v>515</v>
      </c>
      <c r="B65" s="1"/>
      <c r="C65" s="4">
        <v>20220040200083</v>
      </c>
      <c r="D65" s="14">
        <v>0.402581</v>
      </c>
      <c r="F65" s="14">
        <v>0.40505</v>
      </c>
      <c r="G65" s="91" t="s">
        <v>478</v>
      </c>
      <c r="H65" s="116">
        <v>4</v>
      </c>
      <c r="I65">
        <v>2</v>
      </c>
      <c r="J65" s="11">
        <v>1</v>
      </c>
      <c r="L65" s="11" t="s">
        <v>479</v>
      </c>
      <c r="M65" s="5" t="s">
        <v>508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516</v>
      </c>
      <c r="B66" s="1"/>
      <c r="C66" s="4">
        <v>20220040200089</v>
      </c>
      <c r="D66" s="14">
        <v>0.438359</v>
      </c>
      <c r="F66" s="14">
        <v>0.59147999</v>
      </c>
      <c r="G66" s="91"/>
      <c r="H66" s="116">
        <v>3</v>
      </c>
      <c r="I66">
        <v>7</v>
      </c>
      <c r="J66" s="11">
        <v>1</v>
      </c>
      <c r="L66" s="11" t="s">
        <v>479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2" t="s">
        <v>517</v>
      </c>
      <c r="B67" s="32"/>
      <c r="C67" s="27" t="s">
        <v>450</v>
      </c>
      <c r="D67" s="26">
        <v>0.42935199</v>
      </c>
      <c r="E67" s="59"/>
      <c r="F67" s="26"/>
      <c r="G67" s="99"/>
      <c r="H67" s="122"/>
      <c r="I67" s="27"/>
      <c r="J67" s="28"/>
      <c r="K67" s="27"/>
      <c r="L67" s="28"/>
      <c r="M67" s="29" t="s">
        <v>525</v>
      </c>
      <c r="N67" s="29"/>
      <c r="O67" s="29"/>
      <c r="P67" s="27"/>
      <c r="Q67" s="27"/>
      <c r="R67" s="27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518</v>
      </c>
      <c r="B68" s="1"/>
      <c r="C68" s="4">
        <v>20220040200095</v>
      </c>
      <c r="D68" s="14">
        <v>0.31228</v>
      </c>
      <c r="F68" s="24">
        <v>102.91000217</v>
      </c>
      <c r="G68" s="100"/>
      <c r="H68" s="100">
        <v>10</v>
      </c>
      <c r="I68">
        <v>4</v>
      </c>
      <c r="J68" s="11">
        <v>1</v>
      </c>
      <c r="L68" s="11" t="s">
        <v>478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519</v>
      </c>
      <c r="B69" s="1"/>
      <c r="C69" s="4">
        <v>20220040200084</v>
      </c>
      <c r="D69" s="14">
        <v>0.364081</v>
      </c>
      <c r="F69" s="14">
        <v>0.42177999</v>
      </c>
      <c r="G69" s="91"/>
      <c r="H69" s="116">
        <v>5</v>
      </c>
      <c r="I69">
        <v>1</v>
      </c>
      <c r="J69" s="11">
        <v>1</v>
      </c>
      <c r="L69" s="11" t="s">
        <v>479</v>
      </c>
      <c r="M69" s="12" t="s">
        <v>508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S69">
        <v>1</v>
      </c>
      <c r="BY69" t="str">
        <f t="shared" si="17"/>
        <v>P068</v>
      </c>
    </row>
    <row r="70" spans="1:77" ht="12.75">
      <c r="A70" s="48" t="s">
        <v>520</v>
      </c>
      <c r="B70" s="48"/>
      <c r="C70" s="151">
        <v>20220040200129</v>
      </c>
      <c r="D70" s="152">
        <v>0.520232</v>
      </c>
      <c r="E70" s="135">
        <v>1</v>
      </c>
      <c r="F70" s="179">
        <v>157.04099496</v>
      </c>
      <c r="G70" s="180" t="s">
        <v>479</v>
      </c>
      <c r="H70" s="180">
        <v>2</v>
      </c>
      <c r="I70" s="47">
        <v>1</v>
      </c>
      <c r="J70" s="137">
        <v>1</v>
      </c>
      <c r="K70" s="47"/>
      <c r="L70" s="137" t="s">
        <v>479</v>
      </c>
      <c r="M70" s="48" t="s">
        <v>22</v>
      </c>
      <c r="N70" s="48"/>
      <c r="O70" s="48"/>
      <c r="P70" s="47">
        <v>1</v>
      </c>
      <c r="Q70" s="47"/>
      <c r="R70" s="47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R70">
        <v>1</v>
      </c>
      <c r="BY70" t="str">
        <f t="shared" si="17"/>
        <v>P069</v>
      </c>
    </row>
    <row r="71" spans="1:77" ht="12.75">
      <c r="A71" s="1" t="s">
        <v>521</v>
      </c>
      <c r="B71" s="1">
        <v>2</v>
      </c>
      <c r="C71" s="4">
        <v>20220040200090</v>
      </c>
      <c r="D71" s="14">
        <v>0.49185101</v>
      </c>
      <c r="E71" s="3">
        <v>1</v>
      </c>
      <c r="F71" s="24">
        <v>63.33099736</v>
      </c>
      <c r="G71" s="100"/>
      <c r="H71" s="100">
        <v>8</v>
      </c>
      <c r="I71">
        <v>5</v>
      </c>
      <c r="J71" s="11">
        <v>1</v>
      </c>
      <c r="L71" s="11" t="s">
        <v>478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2" t="s">
        <v>522</v>
      </c>
      <c r="B72" s="32">
        <v>5</v>
      </c>
      <c r="C72" s="25">
        <v>20220040200091</v>
      </c>
      <c r="D72" s="26">
        <v>0.43212</v>
      </c>
      <c r="E72" s="59">
        <v>2</v>
      </c>
      <c r="F72" s="26">
        <v>0.5</v>
      </c>
      <c r="G72" s="99"/>
      <c r="H72" s="122"/>
      <c r="I72" s="27">
        <v>3</v>
      </c>
      <c r="J72" s="28">
        <v>1</v>
      </c>
      <c r="K72" s="27"/>
      <c r="L72" s="28" t="s">
        <v>478</v>
      </c>
      <c r="M72" s="29" t="s">
        <v>64</v>
      </c>
      <c r="N72" s="29"/>
      <c r="O72" s="29"/>
      <c r="P72" s="27"/>
      <c r="Q72" s="27"/>
      <c r="R72" s="27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523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91"/>
      <c r="H73" s="116">
        <v>4</v>
      </c>
      <c r="I73">
        <v>7</v>
      </c>
      <c r="J73" s="11">
        <v>1</v>
      </c>
      <c r="L73" s="11" t="s">
        <v>479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524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91"/>
      <c r="H74" s="116">
        <v>7</v>
      </c>
      <c r="I74" s="3">
        <v>0.1</v>
      </c>
      <c r="J74" s="11">
        <v>1</v>
      </c>
      <c r="L74" s="11" t="s">
        <v>479</v>
      </c>
      <c r="M74" s="12" t="s">
        <v>533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8" t="s">
        <v>526</v>
      </c>
      <c r="B75" s="48">
        <v>2</v>
      </c>
      <c r="C75" s="151">
        <v>20220040200149</v>
      </c>
      <c r="D75" s="152">
        <v>0.434472</v>
      </c>
      <c r="E75" s="135">
        <v>1</v>
      </c>
      <c r="F75" s="152">
        <v>0.5</v>
      </c>
      <c r="G75" s="153" t="s">
        <v>478</v>
      </c>
      <c r="H75" s="154">
        <v>0</v>
      </c>
      <c r="I75" s="135">
        <v>0.1</v>
      </c>
      <c r="J75" s="137">
        <v>1</v>
      </c>
      <c r="K75" s="47"/>
      <c r="L75" s="137" t="s">
        <v>479</v>
      </c>
      <c r="M75" s="47" t="s">
        <v>22</v>
      </c>
      <c r="N75" s="47"/>
      <c r="O75" s="47"/>
      <c r="P75" s="47">
        <v>1</v>
      </c>
      <c r="Q75" s="47"/>
      <c r="R75" s="47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527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91"/>
      <c r="H76" s="116">
        <v>3</v>
      </c>
      <c r="I76">
        <v>2</v>
      </c>
      <c r="J76" s="11">
        <v>1</v>
      </c>
      <c r="L76" s="11" t="s">
        <v>479</v>
      </c>
      <c r="M76" s="12" t="s">
        <v>532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2" t="s">
        <v>528</v>
      </c>
      <c r="B77" s="42">
        <v>1</v>
      </c>
      <c r="C77" s="38">
        <v>20220040200147</v>
      </c>
      <c r="D77" s="45">
        <v>0.76929899</v>
      </c>
      <c r="E77" s="65">
        <v>1</v>
      </c>
      <c r="F77" s="45"/>
      <c r="G77" s="96"/>
      <c r="H77" s="121"/>
      <c r="I77" s="40"/>
      <c r="J77" s="41"/>
      <c r="K77" s="40"/>
      <c r="L77" s="41"/>
      <c r="M77" s="42" t="s">
        <v>25</v>
      </c>
      <c r="N77" s="42"/>
      <c r="O77" s="42"/>
      <c r="P77" s="40"/>
      <c r="Q77" s="40"/>
      <c r="R77" s="40"/>
      <c r="S77" s="40"/>
      <c r="T77" s="40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529</v>
      </c>
      <c r="B78" s="1">
        <v>2</v>
      </c>
      <c r="C78" s="4">
        <v>20220040200088</v>
      </c>
      <c r="D78" s="14">
        <v>0.494586</v>
      </c>
      <c r="F78" s="14">
        <v>0.60768002</v>
      </c>
      <c r="G78" s="91" t="s">
        <v>478</v>
      </c>
      <c r="H78" s="116">
        <v>3</v>
      </c>
      <c r="I78">
        <v>2</v>
      </c>
      <c r="J78" s="11">
        <v>1</v>
      </c>
      <c r="K78">
        <v>1</v>
      </c>
      <c r="L78" s="11" t="s">
        <v>479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530</v>
      </c>
      <c r="B79" s="1">
        <v>1</v>
      </c>
      <c r="C79" s="4">
        <v>20220040200146</v>
      </c>
      <c r="D79" s="14">
        <v>0.44717599</v>
      </c>
      <c r="F79" s="14">
        <v>1.42923</v>
      </c>
      <c r="G79" s="91" t="s">
        <v>479</v>
      </c>
      <c r="H79" s="116">
        <v>2</v>
      </c>
      <c r="I79">
        <v>2</v>
      </c>
      <c r="J79" s="11">
        <v>1</v>
      </c>
      <c r="L79" s="11" t="s">
        <v>479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BY79" t="str">
        <f t="shared" si="17"/>
        <v>P078</v>
      </c>
    </row>
    <row r="80" spans="1:77" ht="12.75">
      <c r="A80" s="1" t="s">
        <v>531</v>
      </c>
      <c r="B80" s="1">
        <v>5</v>
      </c>
      <c r="C80" s="4">
        <v>20220040200073</v>
      </c>
      <c r="D80" s="14">
        <v>0.48589998</v>
      </c>
      <c r="F80" s="14">
        <v>0.48762001</v>
      </c>
      <c r="G80" s="91" t="s">
        <v>478</v>
      </c>
      <c r="H80" s="116">
        <v>0</v>
      </c>
      <c r="I80" s="3">
        <v>0.1</v>
      </c>
      <c r="J80" s="11">
        <v>1</v>
      </c>
      <c r="L80" s="11" t="s">
        <v>478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534</v>
      </c>
      <c r="B81" s="1">
        <v>1</v>
      </c>
      <c r="C81" s="4">
        <v>20220040200159</v>
      </c>
      <c r="D81" s="14">
        <v>0.47</v>
      </c>
      <c r="F81" s="14">
        <v>0.49050999</v>
      </c>
      <c r="G81" s="91" t="s">
        <v>478</v>
      </c>
      <c r="H81" s="116">
        <v>0</v>
      </c>
      <c r="I81" s="3">
        <v>0.1</v>
      </c>
      <c r="J81" s="11">
        <v>1</v>
      </c>
      <c r="L81" s="11" t="s">
        <v>479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2" t="s">
        <v>5</v>
      </c>
      <c r="B82" s="32">
        <v>3</v>
      </c>
      <c r="C82" s="27" t="s">
        <v>450</v>
      </c>
      <c r="D82" s="26">
        <v>0.54619701</v>
      </c>
      <c r="E82" s="59"/>
      <c r="F82" s="26"/>
      <c r="G82" s="99"/>
      <c r="H82" s="122"/>
      <c r="I82" s="27"/>
      <c r="J82" s="28"/>
      <c r="K82" s="27"/>
      <c r="L82" s="28"/>
      <c r="M82" s="29" t="s">
        <v>37</v>
      </c>
      <c r="N82" s="29"/>
      <c r="O82" s="29"/>
      <c r="P82" s="27"/>
      <c r="Q82" s="27"/>
      <c r="R82" s="27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91" t="s">
        <v>478</v>
      </c>
      <c r="H83" s="116">
        <v>5</v>
      </c>
      <c r="I83">
        <v>8</v>
      </c>
      <c r="J83" s="11">
        <v>1</v>
      </c>
      <c r="L83" s="11" t="s">
        <v>479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Z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91" t="s">
        <v>479</v>
      </c>
      <c r="H84" s="116">
        <v>2</v>
      </c>
      <c r="I84">
        <v>9</v>
      </c>
      <c r="J84" s="11">
        <v>1</v>
      </c>
      <c r="L84" s="11" t="s">
        <v>479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91"/>
      <c r="H85" s="116">
        <v>5</v>
      </c>
      <c r="I85">
        <v>1</v>
      </c>
      <c r="J85" s="11">
        <v>1</v>
      </c>
      <c r="L85" s="11" t="s">
        <v>479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2" t="s">
        <v>10</v>
      </c>
      <c r="B86" s="32">
        <v>3</v>
      </c>
      <c r="C86" s="27" t="s">
        <v>450</v>
      </c>
      <c r="D86" s="26">
        <v>0.45078099</v>
      </c>
      <c r="E86" s="59"/>
      <c r="F86" s="26"/>
      <c r="G86" s="99"/>
      <c r="H86" s="122"/>
      <c r="I86" s="27"/>
      <c r="J86" s="28"/>
      <c r="K86" s="27"/>
      <c r="L86" s="28"/>
      <c r="M86" s="29" t="s">
        <v>52</v>
      </c>
      <c r="N86" s="29"/>
      <c r="O86" s="29"/>
      <c r="P86" s="27"/>
      <c r="Q86" s="27"/>
      <c r="R86" s="27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2" t="s">
        <v>11</v>
      </c>
      <c r="B87" s="32">
        <v>5</v>
      </c>
      <c r="C87" s="27" t="s">
        <v>450</v>
      </c>
      <c r="D87" s="26">
        <v>0.400994</v>
      </c>
      <c r="E87" s="59"/>
      <c r="F87" s="26"/>
      <c r="G87" s="99"/>
      <c r="H87" s="122"/>
      <c r="I87" s="27"/>
      <c r="J87" s="28"/>
      <c r="K87" s="27"/>
      <c r="L87" s="28"/>
      <c r="M87" s="167" t="s">
        <v>22</v>
      </c>
      <c r="N87" s="29" t="s">
        <v>38</v>
      </c>
      <c r="O87" s="29"/>
      <c r="P87" s="27"/>
      <c r="Q87" s="27"/>
      <c r="R87" s="27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91" t="s">
        <v>478</v>
      </c>
      <c r="H88" s="116">
        <v>9</v>
      </c>
      <c r="I88">
        <v>7</v>
      </c>
      <c r="J88" s="11">
        <v>1</v>
      </c>
      <c r="L88" s="11" t="s">
        <v>479</v>
      </c>
      <c r="M88" s="12" t="s">
        <v>274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91" t="s">
        <v>478</v>
      </c>
      <c r="H89" s="116">
        <v>4</v>
      </c>
      <c r="I89">
        <v>1</v>
      </c>
      <c r="J89" s="11">
        <v>1</v>
      </c>
      <c r="L89" s="11" t="s">
        <v>479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Z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BY89" t="str">
        <f t="shared" si="17"/>
        <v>P088</v>
      </c>
    </row>
    <row r="90" spans="1:77" ht="12.75">
      <c r="A90" s="32" t="s">
        <v>14</v>
      </c>
      <c r="B90" s="32">
        <v>3</v>
      </c>
      <c r="C90" s="27" t="s">
        <v>450</v>
      </c>
      <c r="D90" s="26">
        <v>0.400405</v>
      </c>
      <c r="E90" s="59"/>
      <c r="F90" s="26"/>
      <c r="G90" s="99"/>
      <c r="H90" s="122"/>
      <c r="I90" s="27"/>
      <c r="J90" s="28"/>
      <c r="K90" s="27"/>
      <c r="L90" s="28"/>
      <c r="M90" s="29" t="s">
        <v>48</v>
      </c>
      <c r="N90" s="29"/>
      <c r="O90" s="29"/>
      <c r="P90" s="27"/>
      <c r="Q90" s="27"/>
      <c r="R90" s="27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91" t="s">
        <v>478</v>
      </c>
      <c r="H91" s="116">
        <v>2</v>
      </c>
      <c r="I91">
        <v>1</v>
      </c>
      <c r="J91" s="11">
        <v>1</v>
      </c>
      <c r="L91" s="11" t="s">
        <v>479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91" t="s">
        <v>479</v>
      </c>
      <c r="H92" s="116">
        <v>4</v>
      </c>
      <c r="I92">
        <v>1</v>
      </c>
      <c r="J92" s="11">
        <v>1</v>
      </c>
      <c r="L92" s="11" t="s">
        <v>478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91" t="s">
        <v>479</v>
      </c>
      <c r="H93" s="116">
        <v>5</v>
      </c>
      <c r="I93">
        <v>1</v>
      </c>
      <c r="J93" s="11">
        <v>1</v>
      </c>
      <c r="L93" s="11" t="s">
        <v>478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7" t="s">
        <v>18</v>
      </c>
      <c r="B94" s="67">
        <v>3</v>
      </c>
      <c r="C94" s="68" t="s">
        <v>450</v>
      </c>
      <c r="D94" s="14">
        <v>0.46508402</v>
      </c>
      <c r="E94" s="66"/>
      <c r="F94" s="69"/>
      <c r="G94" s="101"/>
      <c r="H94" s="124"/>
      <c r="I94" s="68"/>
      <c r="J94" s="70"/>
      <c r="K94" s="68"/>
      <c r="L94" s="70"/>
      <c r="M94" s="71" t="s">
        <v>395</v>
      </c>
      <c r="N94" s="71"/>
      <c r="O94" s="71"/>
      <c r="P94" s="68"/>
      <c r="Q94" s="68"/>
      <c r="R94" s="68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91" t="s">
        <v>478</v>
      </c>
      <c r="H95" s="116"/>
      <c r="I95">
        <v>6</v>
      </c>
      <c r="J95" s="11">
        <v>1</v>
      </c>
      <c r="L95" s="11" t="s">
        <v>479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91" t="s">
        <v>478</v>
      </c>
      <c r="H96" s="116">
        <v>2</v>
      </c>
      <c r="I96" s="3">
        <v>0.1</v>
      </c>
      <c r="J96" s="11">
        <v>1</v>
      </c>
      <c r="L96" s="11" t="s">
        <v>478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91" t="s">
        <v>478</v>
      </c>
      <c r="H97" s="116">
        <v>2</v>
      </c>
      <c r="I97" s="3">
        <v>0.1</v>
      </c>
      <c r="J97" s="11">
        <v>1</v>
      </c>
      <c r="L97" s="11" t="s">
        <v>478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8" t="s">
        <v>53</v>
      </c>
      <c r="B98" s="48">
        <v>1</v>
      </c>
      <c r="C98" s="151">
        <v>20220040200142</v>
      </c>
      <c r="D98" s="152">
        <v>0.484496</v>
      </c>
      <c r="E98" s="135"/>
      <c r="F98" s="181">
        <v>3.37279994</v>
      </c>
      <c r="G98" s="182" t="s">
        <v>479</v>
      </c>
      <c r="H98" s="154">
        <v>2</v>
      </c>
      <c r="I98" s="47">
        <v>5</v>
      </c>
      <c r="J98" s="137">
        <v>1</v>
      </c>
      <c r="K98" s="47"/>
      <c r="L98" s="137" t="s">
        <v>478</v>
      </c>
      <c r="M98" s="48" t="s">
        <v>22</v>
      </c>
      <c r="N98" s="48"/>
      <c r="O98" s="48"/>
      <c r="P98" s="47">
        <v>1</v>
      </c>
      <c r="Q98" s="47"/>
      <c r="R98" s="47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91" t="s">
        <v>478</v>
      </c>
      <c r="H99" s="116"/>
      <c r="I99" s="3">
        <v>0.1</v>
      </c>
      <c r="J99" s="11">
        <v>1</v>
      </c>
      <c r="L99" s="11" t="s">
        <v>479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91" t="s">
        <v>478</v>
      </c>
      <c r="H100" s="116"/>
      <c r="I100" s="3">
        <v>0.1</v>
      </c>
      <c r="J100" s="11">
        <v>1</v>
      </c>
      <c r="L100" s="11" t="s">
        <v>478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7" ht="12.75">
      <c r="A101" s="32" t="s">
        <v>56</v>
      </c>
      <c r="B101" s="32">
        <v>1</v>
      </c>
      <c r="C101" s="27" t="s">
        <v>450</v>
      </c>
      <c r="D101" s="26">
        <v>0.63916698</v>
      </c>
      <c r="E101" s="59">
        <v>1</v>
      </c>
      <c r="F101" s="26"/>
      <c r="G101" s="99"/>
      <c r="H101" s="122"/>
      <c r="I101" s="27"/>
      <c r="J101" s="28"/>
      <c r="K101" s="27"/>
      <c r="L101" s="28"/>
      <c r="M101" s="167" t="s">
        <v>22</v>
      </c>
      <c r="N101" s="29" t="s">
        <v>38</v>
      </c>
      <c r="O101" s="29"/>
      <c r="P101" s="27"/>
      <c r="Q101" s="27"/>
      <c r="R101" s="27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91" t="s">
        <v>478</v>
      </c>
      <c r="H102" s="116"/>
      <c r="I102">
        <v>3</v>
      </c>
      <c r="J102" s="11">
        <v>1</v>
      </c>
      <c r="L102" s="11" t="s">
        <v>478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91" t="s">
        <v>478</v>
      </c>
      <c r="H103" s="116">
        <v>1</v>
      </c>
      <c r="I103">
        <v>3</v>
      </c>
      <c r="J103" s="11">
        <v>1</v>
      </c>
      <c r="L103" s="11" t="s">
        <v>479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2" t="s">
        <v>59</v>
      </c>
      <c r="B104" s="32">
        <v>1</v>
      </c>
      <c r="C104" s="27" t="s">
        <v>450</v>
      </c>
      <c r="D104" s="26">
        <v>0.38864</v>
      </c>
      <c r="E104" s="59"/>
      <c r="F104" s="45"/>
      <c r="G104" s="96"/>
      <c r="H104" s="121"/>
      <c r="I104" s="27"/>
      <c r="J104" s="28"/>
      <c r="K104" s="27"/>
      <c r="L104" s="28"/>
      <c r="M104" s="29" t="s">
        <v>68</v>
      </c>
      <c r="N104" s="29"/>
      <c r="O104" s="29"/>
      <c r="P104" s="27"/>
      <c r="Q104" s="27"/>
      <c r="R104" s="27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91" t="s">
        <v>478</v>
      </c>
      <c r="H105" s="116">
        <v>2</v>
      </c>
      <c r="I105">
        <v>2</v>
      </c>
      <c r="J105" s="11">
        <v>1</v>
      </c>
      <c r="L105" s="11" t="s">
        <v>479</v>
      </c>
      <c r="M105" s="5" t="s">
        <v>396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91" t="s">
        <v>478</v>
      </c>
      <c r="H106" s="116">
        <v>0</v>
      </c>
      <c r="I106">
        <v>1</v>
      </c>
      <c r="J106" s="11">
        <v>1</v>
      </c>
      <c r="L106" s="11" t="s">
        <v>478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2" t="s">
        <v>65</v>
      </c>
      <c r="B107" s="32">
        <v>1</v>
      </c>
      <c r="C107" s="27" t="s">
        <v>450</v>
      </c>
      <c r="D107" s="26">
        <v>0.467405</v>
      </c>
      <c r="E107" s="59"/>
      <c r="F107" s="45"/>
      <c r="G107" s="96"/>
      <c r="H107" s="121"/>
      <c r="I107" s="27"/>
      <c r="J107" s="28"/>
      <c r="K107" s="27"/>
      <c r="L107" s="28"/>
      <c r="M107" s="29" t="s">
        <v>71</v>
      </c>
      <c r="N107" s="29"/>
      <c r="O107" s="29"/>
      <c r="P107" s="27"/>
      <c r="Q107" s="27"/>
      <c r="R107" s="27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73" t="s">
        <v>66</v>
      </c>
      <c r="B108" s="73">
        <v>2</v>
      </c>
      <c r="C108" s="81">
        <v>20220040200096</v>
      </c>
      <c r="D108" s="79">
        <v>0.454641</v>
      </c>
      <c r="E108" s="77"/>
      <c r="F108" s="82" t="s">
        <v>397</v>
      </c>
      <c r="G108" s="102" t="s">
        <v>479</v>
      </c>
      <c r="H108" s="125">
        <v>4</v>
      </c>
      <c r="I108" s="72">
        <v>11</v>
      </c>
      <c r="J108" s="76">
        <v>1</v>
      </c>
      <c r="K108" s="72"/>
      <c r="L108" s="76" t="s">
        <v>479</v>
      </c>
      <c r="M108" s="163" t="s">
        <v>22</v>
      </c>
      <c r="N108" s="163"/>
      <c r="O108" s="163"/>
      <c r="P108" s="72"/>
      <c r="Q108" s="72"/>
      <c r="R108" s="72">
        <v>1</v>
      </c>
      <c r="U108">
        <f t="shared" si="19"/>
        <v>0</v>
      </c>
      <c r="V108">
        <f t="shared" si="20"/>
        <v>0</v>
      </c>
      <c r="W108">
        <f t="shared" si="14"/>
        <v>1</v>
      </c>
      <c r="X108">
        <f t="shared" si="15"/>
        <v>0</v>
      </c>
      <c r="Y108">
        <f t="shared" si="16"/>
        <v>0</v>
      </c>
      <c r="AE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B108"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91" t="s">
        <v>478</v>
      </c>
      <c r="H109" s="116">
        <v>0</v>
      </c>
      <c r="I109">
        <v>1</v>
      </c>
      <c r="J109" s="11">
        <v>1</v>
      </c>
      <c r="L109" s="11" t="s">
        <v>478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8" t="s">
        <v>69</v>
      </c>
      <c r="B110" s="138">
        <v>5</v>
      </c>
      <c r="C110" s="111" t="s">
        <v>450</v>
      </c>
      <c r="D110" s="108">
        <v>0.46836199</v>
      </c>
      <c r="E110" s="109"/>
      <c r="F110" s="108"/>
      <c r="G110" s="110"/>
      <c r="H110" s="126"/>
      <c r="I110" s="111"/>
      <c r="J110" s="112"/>
      <c r="K110" s="111"/>
      <c r="L110" s="112"/>
      <c r="M110" s="106" t="s">
        <v>22</v>
      </c>
      <c r="N110" s="142" t="s">
        <v>38</v>
      </c>
      <c r="O110" s="142"/>
      <c r="P110" s="111"/>
      <c r="Q110" s="111"/>
      <c r="R110" s="111">
        <v>1</v>
      </c>
      <c r="S110" s="47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2" t="s">
        <v>70</v>
      </c>
      <c r="B111" s="32">
        <v>2</v>
      </c>
      <c r="C111" s="27" t="s">
        <v>450</v>
      </c>
      <c r="D111" s="26">
        <v>0.487674</v>
      </c>
      <c r="E111" s="59"/>
      <c r="F111" s="45"/>
      <c r="G111" s="96"/>
      <c r="H111" s="121"/>
      <c r="I111" s="27"/>
      <c r="J111" s="28"/>
      <c r="K111" s="27"/>
      <c r="L111" s="28"/>
      <c r="M111" s="167" t="s">
        <v>22</v>
      </c>
      <c r="N111" s="31" t="s">
        <v>38</v>
      </c>
      <c r="O111" s="31"/>
      <c r="P111" s="27"/>
      <c r="Q111" s="27"/>
      <c r="R111" s="27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91" t="s">
        <v>478</v>
      </c>
      <c r="H112" s="116">
        <v>0</v>
      </c>
      <c r="I112" s="3">
        <v>0.1</v>
      </c>
      <c r="J112" s="11">
        <v>1</v>
      </c>
      <c r="L112" s="11" t="s">
        <v>478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91" t="s">
        <v>478</v>
      </c>
      <c r="H113" s="116">
        <v>0</v>
      </c>
      <c r="I113">
        <v>4</v>
      </c>
      <c r="J113" s="11">
        <v>1</v>
      </c>
      <c r="L113" s="11" t="s">
        <v>478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91" t="s">
        <v>478</v>
      </c>
      <c r="H114" s="116">
        <v>2</v>
      </c>
      <c r="I114">
        <v>2</v>
      </c>
      <c r="J114" s="11">
        <v>1</v>
      </c>
      <c r="L114" s="11" t="s">
        <v>479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6" t="s">
        <v>84</v>
      </c>
      <c r="B115" s="106">
        <v>5</v>
      </c>
      <c r="C115" s="107">
        <v>20220170200081</v>
      </c>
      <c r="D115" s="108">
        <v>0.45234999</v>
      </c>
      <c r="E115" s="109"/>
      <c r="F115" s="113" t="s">
        <v>398</v>
      </c>
      <c r="G115" s="110"/>
      <c r="H115" s="126"/>
      <c r="I115" s="111"/>
      <c r="J115" s="112"/>
      <c r="K115" s="111"/>
      <c r="L115" s="112"/>
      <c r="M115" s="162" t="s">
        <v>22</v>
      </c>
      <c r="N115" s="162"/>
      <c r="O115" s="162"/>
      <c r="P115" s="111"/>
      <c r="Q115" s="111"/>
      <c r="R115" s="111"/>
      <c r="S115" s="111"/>
      <c r="T115" s="111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7"/>
      <c r="AA115" s="47"/>
      <c r="AB115" s="47"/>
      <c r="AC115" s="47"/>
      <c r="AD115" s="47"/>
      <c r="AE115" s="47"/>
      <c r="AF115" s="47"/>
      <c r="AG115" s="47"/>
      <c r="AH115" s="47">
        <v>1</v>
      </c>
      <c r="AI115" s="47">
        <v>1</v>
      </c>
      <c r="AJ115" s="47">
        <v>1</v>
      </c>
      <c r="AK115" s="47">
        <v>1</v>
      </c>
      <c r="AL115" s="47">
        <v>1</v>
      </c>
      <c r="AM115" s="47">
        <v>1</v>
      </c>
      <c r="AN115" s="47">
        <v>1</v>
      </c>
      <c r="AO115" s="47">
        <f t="shared" si="18"/>
        <v>0</v>
      </c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>
        <v>1</v>
      </c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11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91" t="s">
        <v>478</v>
      </c>
      <c r="H116" s="116">
        <v>0</v>
      </c>
      <c r="I116">
        <v>6</v>
      </c>
      <c r="J116" s="11">
        <v>1</v>
      </c>
      <c r="L116" s="11" t="s">
        <v>478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T116">
        <v>1</v>
      </c>
      <c r="BY116" t="str">
        <f t="shared" si="17"/>
        <v>P115</v>
      </c>
    </row>
    <row r="117" spans="1:77" ht="12.75">
      <c r="A117" s="138" t="s">
        <v>86</v>
      </c>
      <c r="B117" s="138">
        <v>2</v>
      </c>
      <c r="C117" s="111" t="s">
        <v>450</v>
      </c>
      <c r="D117" s="108">
        <v>0.71692901</v>
      </c>
      <c r="E117" s="109">
        <v>2</v>
      </c>
      <c r="F117" s="108"/>
      <c r="G117" s="110"/>
      <c r="H117" s="126"/>
      <c r="I117" s="111"/>
      <c r="J117" s="112"/>
      <c r="K117" s="111"/>
      <c r="L117" s="112"/>
      <c r="M117" s="106" t="s">
        <v>22</v>
      </c>
      <c r="N117" s="138" t="s">
        <v>38</v>
      </c>
      <c r="O117" s="138"/>
      <c r="P117" s="111"/>
      <c r="Q117" s="111"/>
      <c r="R117" s="111">
        <v>1</v>
      </c>
      <c r="S117" s="47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91" t="s">
        <v>478</v>
      </c>
      <c r="H118" s="116">
        <v>0</v>
      </c>
      <c r="I118" s="3">
        <v>0.1</v>
      </c>
      <c r="J118" s="11">
        <v>1</v>
      </c>
      <c r="L118" s="11" t="s">
        <v>479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91" t="s">
        <v>478</v>
      </c>
      <c r="H119" s="116">
        <v>0</v>
      </c>
      <c r="I119" s="3">
        <v>0.1</v>
      </c>
      <c r="J119" s="11">
        <v>1</v>
      </c>
      <c r="L119" s="11" t="s">
        <v>479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Z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91" t="s">
        <v>478</v>
      </c>
      <c r="H120" s="116">
        <v>0</v>
      </c>
      <c r="I120">
        <v>10</v>
      </c>
      <c r="J120" s="11">
        <v>1</v>
      </c>
      <c r="L120" s="11" t="s">
        <v>479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B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91" t="s">
        <v>478</v>
      </c>
      <c r="H121" s="116">
        <v>0</v>
      </c>
      <c r="I121">
        <v>1</v>
      </c>
      <c r="J121" s="11">
        <v>1</v>
      </c>
      <c r="L121" s="11" t="s">
        <v>478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91" t="s">
        <v>478</v>
      </c>
      <c r="H122" s="116">
        <v>0</v>
      </c>
      <c r="I122">
        <v>3</v>
      </c>
      <c r="J122" s="11">
        <v>1</v>
      </c>
      <c r="L122" s="11" t="s">
        <v>478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91" t="s">
        <v>478</v>
      </c>
      <c r="H123" s="116">
        <v>0</v>
      </c>
      <c r="I123">
        <v>4</v>
      </c>
      <c r="J123" s="11">
        <v>1</v>
      </c>
      <c r="L123" s="11" t="s">
        <v>478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91" t="s">
        <v>478</v>
      </c>
      <c r="H124" s="116">
        <v>0</v>
      </c>
      <c r="I124">
        <v>5</v>
      </c>
      <c r="J124" s="11">
        <v>1</v>
      </c>
      <c r="L124" s="11" t="s">
        <v>478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91" t="s">
        <v>478</v>
      </c>
      <c r="H125" s="116">
        <v>7</v>
      </c>
      <c r="I125" s="3">
        <v>0.1</v>
      </c>
      <c r="J125" s="11">
        <v>1</v>
      </c>
      <c r="L125" s="11" t="s">
        <v>479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377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91" t="s">
        <v>478</v>
      </c>
      <c r="H126" s="116">
        <v>0</v>
      </c>
      <c r="I126">
        <v>1</v>
      </c>
      <c r="J126" s="174">
        <v>1</v>
      </c>
      <c r="L126" s="11" t="s">
        <v>478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3" t="str">
        <f t="shared" si="17"/>
        <v>P125</v>
      </c>
    </row>
    <row r="127" spans="1:77" ht="12.75">
      <c r="A127" s="73" t="s">
        <v>378</v>
      </c>
      <c r="B127" s="73">
        <v>5</v>
      </c>
      <c r="C127" s="72" t="s">
        <v>450</v>
      </c>
      <c r="D127" s="74" t="s">
        <v>493</v>
      </c>
      <c r="E127" s="75"/>
      <c r="F127" s="79"/>
      <c r="G127" s="103"/>
      <c r="H127" s="127"/>
      <c r="I127" s="72"/>
      <c r="J127" s="76"/>
      <c r="K127" s="72"/>
      <c r="L127" s="76"/>
      <c r="M127" s="73" t="s">
        <v>22</v>
      </c>
      <c r="N127" s="73"/>
      <c r="O127" s="73"/>
      <c r="P127" s="72"/>
      <c r="Q127" s="72"/>
      <c r="R127" s="72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3" t="str">
        <f t="shared" si="17"/>
        <v>P126</v>
      </c>
    </row>
    <row r="128" spans="1:77" ht="12.75">
      <c r="A128" s="106" t="s">
        <v>379</v>
      </c>
      <c r="B128" s="106">
        <v>2</v>
      </c>
      <c r="C128" s="107">
        <v>20220040200157</v>
      </c>
      <c r="D128" s="108">
        <v>0.53673301</v>
      </c>
      <c r="E128" s="109">
        <v>0</v>
      </c>
      <c r="F128" s="108">
        <v>0.46944001</v>
      </c>
      <c r="G128" s="110" t="s">
        <v>478</v>
      </c>
      <c r="H128" s="126">
        <v>0</v>
      </c>
      <c r="I128" s="109">
        <v>0.1</v>
      </c>
      <c r="J128" s="183">
        <v>1</v>
      </c>
      <c r="K128" s="111"/>
      <c r="L128" s="112" t="s">
        <v>479</v>
      </c>
      <c r="M128" s="106" t="s">
        <v>22</v>
      </c>
      <c r="N128" s="106"/>
      <c r="O128" s="106" t="s">
        <v>543</v>
      </c>
      <c r="P128" s="111"/>
      <c r="Q128" s="111"/>
      <c r="R128" s="111">
        <v>1</v>
      </c>
      <c r="U128">
        <f t="shared" si="22"/>
        <v>0</v>
      </c>
      <c r="V128">
        <f t="shared" si="23"/>
        <v>0</v>
      </c>
      <c r="W128">
        <f aca="true" t="shared" si="24" ref="W128:W187">R128</f>
        <v>1</v>
      </c>
      <c r="X128">
        <f aca="true" t="shared" si="25" ref="X128:X187">S128</f>
        <v>0</v>
      </c>
      <c r="Y128">
        <f aca="true" t="shared" si="26" ref="Y128:Y187">T128</f>
        <v>0</v>
      </c>
      <c r="AE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BB128">
        <v>1</v>
      </c>
      <c r="BY128" s="53" t="str">
        <f t="shared" si="17"/>
        <v>P127</v>
      </c>
    </row>
    <row r="129" spans="1:77" ht="12.75">
      <c r="A129" s="1" t="s">
        <v>380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91" t="s">
        <v>478</v>
      </c>
      <c r="H129" s="116">
        <v>0</v>
      </c>
      <c r="I129" s="116">
        <v>1</v>
      </c>
      <c r="J129" s="174">
        <v>1</v>
      </c>
      <c r="L129" s="11" t="s">
        <v>478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3" t="str">
        <f t="shared" si="17"/>
        <v>P128</v>
      </c>
    </row>
    <row r="130" spans="1:77" ht="12.75">
      <c r="A130" s="1" t="s">
        <v>381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91" t="s">
        <v>478</v>
      </c>
      <c r="H130" s="116">
        <v>0</v>
      </c>
      <c r="I130" s="116">
        <v>0.1</v>
      </c>
      <c r="J130" s="174">
        <v>1</v>
      </c>
      <c r="L130" s="11" t="s">
        <v>478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3" t="str">
        <f t="shared" si="17"/>
        <v>P129</v>
      </c>
    </row>
    <row r="131" spans="1:77" ht="12.75">
      <c r="A131" s="1" t="s">
        <v>382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91" t="s">
        <v>478</v>
      </c>
      <c r="H131" s="116">
        <v>0</v>
      </c>
      <c r="I131" s="116">
        <v>4</v>
      </c>
      <c r="J131" s="174">
        <v>1</v>
      </c>
      <c r="L131" s="11" t="s">
        <v>478</v>
      </c>
      <c r="M131" s="80" t="s">
        <v>484</v>
      </c>
      <c r="N131" s="80"/>
      <c r="O131" s="80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3" t="str">
        <f t="shared" si="17"/>
        <v>P130</v>
      </c>
    </row>
    <row r="132" spans="1:77" ht="12.75">
      <c r="A132" s="73" t="s">
        <v>383</v>
      </c>
      <c r="B132" s="73">
        <v>6</v>
      </c>
      <c r="C132" s="72" t="s">
        <v>450</v>
      </c>
      <c r="D132" s="72"/>
      <c r="E132" s="77"/>
      <c r="F132" s="72"/>
      <c r="G132" s="104"/>
      <c r="H132" s="127"/>
      <c r="I132" s="72"/>
      <c r="J132" s="76"/>
      <c r="K132" s="72"/>
      <c r="L132" s="76"/>
      <c r="M132" s="76"/>
      <c r="N132" s="78" t="s">
        <v>275</v>
      </c>
      <c r="O132" s="78"/>
      <c r="P132" s="72"/>
      <c r="Q132" s="72"/>
      <c r="R132" s="72"/>
      <c r="S132" s="72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3" t="str">
        <f t="shared" si="17"/>
        <v>P131</v>
      </c>
    </row>
    <row r="133" spans="1:77" ht="12.75">
      <c r="A133" s="1" t="s">
        <v>384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91" t="s">
        <v>478</v>
      </c>
      <c r="H133" s="116">
        <v>0</v>
      </c>
      <c r="I133" s="116">
        <v>0</v>
      </c>
      <c r="J133" s="174">
        <v>1</v>
      </c>
      <c r="L133" s="11" t="s">
        <v>478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3" t="str">
        <f t="shared" si="17"/>
        <v>P132</v>
      </c>
    </row>
    <row r="134" spans="1:77" ht="12.75">
      <c r="A134" s="1" t="s">
        <v>385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91" t="s">
        <v>478</v>
      </c>
      <c r="H134" s="116">
        <v>0</v>
      </c>
      <c r="I134" s="116">
        <v>0</v>
      </c>
      <c r="J134" s="174">
        <v>1</v>
      </c>
      <c r="L134" s="11" t="s">
        <v>479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3" t="str">
        <f t="shared" si="17"/>
        <v>P133</v>
      </c>
    </row>
    <row r="135" spans="1:77" ht="12.75">
      <c r="A135" s="48" t="s">
        <v>386</v>
      </c>
      <c r="B135" s="48">
        <v>3</v>
      </c>
      <c r="C135" s="151">
        <v>20220040200182</v>
      </c>
      <c r="D135" s="152">
        <v>0.401862</v>
      </c>
      <c r="E135" s="135">
        <v>1</v>
      </c>
      <c r="F135" s="152">
        <v>0.44292</v>
      </c>
      <c r="G135" s="153" t="s">
        <v>478</v>
      </c>
      <c r="H135" s="154">
        <v>0</v>
      </c>
      <c r="I135" s="154">
        <v>0</v>
      </c>
      <c r="J135" s="175">
        <v>1</v>
      </c>
      <c r="K135" s="47"/>
      <c r="L135" s="137" t="s">
        <v>478</v>
      </c>
      <c r="M135" s="155" t="s">
        <v>399</v>
      </c>
      <c r="N135" s="155"/>
      <c r="O135" s="155"/>
      <c r="P135" s="47"/>
      <c r="Q135" s="47">
        <v>1</v>
      </c>
      <c r="R135" s="47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3" t="str">
        <f t="shared" si="17"/>
        <v>P134</v>
      </c>
    </row>
    <row r="136" spans="1:77" ht="12.75">
      <c r="A136" s="1" t="s">
        <v>387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91" t="s">
        <v>478</v>
      </c>
      <c r="H136" s="116">
        <v>0</v>
      </c>
      <c r="I136" s="116">
        <v>0.1</v>
      </c>
      <c r="J136" s="174">
        <v>1</v>
      </c>
      <c r="L136" s="11" t="s">
        <v>479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3" t="str">
        <f t="shared" si="17"/>
        <v>P135</v>
      </c>
    </row>
    <row r="137" spans="1:77" ht="12.75">
      <c r="A137" s="48" t="s">
        <v>388</v>
      </c>
      <c r="B137" s="48">
        <v>1</v>
      </c>
      <c r="C137" s="151">
        <v>20220040200104</v>
      </c>
      <c r="D137" s="152">
        <v>0.426127</v>
      </c>
      <c r="E137" s="135">
        <v>1</v>
      </c>
      <c r="F137" s="152">
        <v>0.49893998</v>
      </c>
      <c r="G137" s="153" t="s">
        <v>478</v>
      </c>
      <c r="H137" s="154">
        <v>0</v>
      </c>
      <c r="I137" s="154">
        <v>1</v>
      </c>
      <c r="J137" s="175">
        <v>1</v>
      </c>
      <c r="K137" s="47"/>
      <c r="L137" s="137"/>
      <c r="M137" s="48" t="s">
        <v>22</v>
      </c>
      <c r="N137" s="48"/>
      <c r="O137" s="48"/>
      <c r="P137" s="47">
        <v>1</v>
      </c>
      <c r="Q137" s="47"/>
      <c r="R137" s="47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3" t="str">
        <f t="shared" si="17"/>
        <v>P136</v>
      </c>
    </row>
    <row r="138" spans="1:77" ht="12.75">
      <c r="A138" s="48" t="s">
        <v>389</v>
      </c>
      <c r="B138" s="48">
        <v>5</v>
      </c>
      <c r="C138" s="151">
        <v>20220040200035</v>
      </c>
      <c r="D138" s="152">
        <v>0.43024</v>
      </c>
      <c r="E138" s="135">
        <v>2</v>
      </c>
      <c r="F138" s="152">
        <v>0.45626999</v>
      </c>
      <c r="G138" s="153" t="s">
        <v>478</v>
      </c>
      <c r="H138" s="154">
        <v>2</v>
      </c>
      <c r="I138" s="154">
        <v>1</v>
      </c>
      <c r="J138" s="175">
        <v>1</v>
      </c>
      <c r="K138" s="47"/>
      <c r="L138" s="137" t="s">
        <v>479</v>
      </c>
      <c r="M138" s="48" t="s">
        <v>22</v>
      </c>
      <c r="N138" s="48"/>
      <c r="O138" s="48"/>
      <c r="P138" s="47">
        <v>1</v>
      </c>
      <c r="Q138" s="47"/>
      <c r="R138" s="47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Q138">
        <v>1</v>
      </c>
      <c r="BY138" s="53" t="str">
        <f t="shared" si="17"/>
        <v>P137</v>
      </c>
    </row>
    <row r="139" spans="1:77" ht="12.75">
      <c r="A139" s="1" t="s">
        <v>394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91" t="s">
        <v>478</v>
      </c>
      <c r="H139" s="116">
        <v>14</v>
      </c>
      <c r="I139" s="116">
        <v>0.1</v>
      </c>
      <c r="J139" s="174">
        <v>1</v>
      </c>
      <c r="L139" s="11" t="s">
        <v>478</v>
      </c>
      <c r="M139" s="80" t="s">
        <v>343</v>
      </c>
      <c r="N139" s="80"/>
      <c r="O139" s="80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3" t="str">
        <f t="shared" si="17"/>
        <v>P138</v>
      </c>
    </row>
    <row r="140" spans="1:77" ht="12.75">
      <c r="A140" s="83" t="s">
        <v>390</v>
      </c>
      <c r="B140" s="83">
        <v>2</v>
      </c>
      <c r="C140" s="4">
        <v>20220040200102</v>
      </c>
      <c r="D140" s="14">
        <v>0.41693</v>
      </c>
      <c r="E140" s="85">
        <v>0</v>
      </c>
      <c r="F140" s="84"/>
      <c r="G140" s="105"/>
      <c r="H140" s="128"/>
      <c r="I140" s="84">
        <v>3</v>
      </c>
      <c r="J140" s="86">
        <v>1</v>
      </c>
      <c r="K140" s="84"/>
      <c r="L140" s="86" t="s">
        <v>479</v>
      </c>
      <c r="M140" s="87" t="s">
        <v>26</v>
      </c>
      <c r="N140" s="87"/>
      <c r="O140" s="87"/>
      <c r="P140" s="84"/>
      <c r="Q140" s="84"/>
      <c r="R140" s="84">
        <v>1</v>
      </c>
      <c r="S140" s="47"/>
      <c r="T140" s="47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3" t="str">
        <f t="shared" si="17"/>
        <v>P139</v>
      </c>
    </row>
    <row r="141" spans="1:77" ht="12.75">
      <c r="A141" s="83" t="s">
        <v>391</v>
      </c>
      <c r="B141" s="83">
        <v>1</v>
      </c>
      <c r="C141" s="132">
        <v>20220040200039</v>
      </c>
      <c r="D141" s="133">
        <v>0.49071201</v>
      </c>
      <c r="E141" s="85">
        <v>0</v>
      </c>
      <c r="F141" s="133">
        <v>0.65</v>
      </c>
      <c r="G141" s="134" t="s">
        <v>479</v>
      </c>
      <c r="H141" s="128">
        <v>24</v>
      </c>
      <c r="I141" s="84">
        <v>0</v>
      </c>
      <c r="J141" s="86">
        <v>1</v>
      </c>
      <c r="K141" s="84"/>
      <c r="L141" s="86"/>
      <c r="M141" s="83" t="s">
        <v>22</v>
      </c>
      <c r="N141" s="83"/>
      <c r="O141" s="83" t="s">
        <v>30</v>
      </c>
      <c r="P141" s="84"/>
      <c r="Q141" s="84"/>
      <c r="R141" s="84">
        <v>1</v>
      </c>
      <c r="U141">
        <f t="shared" si="22"/>
        <v>0</v>
      </c>
      <c r="V141">
        <f t="shared" si="23"/>
        <v>0</v>
      </c>
      <c r="W141">
        <f t="shared" si="24"/>
        <v>1</v>
      </c>
      <c r="X141">
        <f t="shared" si="25"/>
        <v>0</v>
      </c>
      <c r="Y141">
        <f t="shared" si="26"/>
        <v>0</v>
      </c>
      <c r="AE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Z141">
        <v>1</v>
      </c>
      <c r="BY141" s="53" t="str">
        <f t="shared" si="17"/>
        <v>P140</v>
      </c>
    </row>
    <row r="142" spans="1:77" ht="12.75">
      <c r="A142" s="83" t="s">
        <v>392</v>
      </c>
      <c r="B142" s="83">
        <v>3</v>
      </c>
      <c r="C142" s="84" t="s">
        <v>450</v>
      </c>
      <c r="D142" s="133">
        <v>0.384098</v>
      </c>
      <c r="E142" s="85">
        <v>0</v>
      </c>
      <c r="F142" s="84"/>
      <c r="G142" s="105"/>
      <c r="H142" s="128"/>
      <c r="I142" s="84"/>
      <c r="J142" s="86"/>
      <c r="K142" s="84"/>
      <c r="L142" s="86"/>
      <c r="M142" s="87" t="s">
        <v>103</v>
      </c>
      <c r="N142" s="87"/>
      <c r="O142" s="87"/>
      <c r="P142" s="84"/>
      <c r="Q142" s="84"/>
      <c r="R142" s="84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3" t="str">
        <f t="shared" si="17"/>
        <v>P141</v>
      </c>
    </row>
    <row r="143" spans="1:77" ht="12.75">
      <c r="A143" s="48" t="s">
        <v>393</v>
      </c>
      <c r="B143" s="48">
        <v>5</v>
      </c>
      <c r="C143" s="151">
        <v>20220040200112</v>
      </c>
      <c r="D143" s="152">
        <v>0.496121</v>
      </c>
      <c r="E143" s="135">
        <v>1</v>
      </c>
      <c r="F143" s="47">
        <v>0.6</v>
      </c>
      <c r="G143" s="136" t="s">
        <v>479</v>
      </c>
      <c r="H143" s="154">
        <v>0</v>
      </c>
      <c r="I143" s="135">
        <v>0.1</v>
      </c>
      <c r="J143" s="137">
        <v>1</v>
      </c>
      <c r="K143" s="47"/>
      <c r="L143" s="137"/>
      <c r="M143" s="48" t="s">
        <v>22</v>
      </c>
      <c r="N143" s="48"/>
      <c r="O143" s="48"/>
      <c r="P143" s="47">
        <v>1</v>
      </c>
      <c r="Q143" s="47"/>
      <c r="R143" s="47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3" t="str">
        <f t="shared" si="17"/>
        <v>P142</v>
      </c>
    </row>
    <row r="144" spans="1:77" ht="12.75">
      <c r="A144" s="1" t="s">
        <v>359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2" t="s">
        <v>478</v>
      </c>
      <c r="H144" s="116">
        <v>0</v>
      </c>
      <c r="I144" s="3">
        <v>0.1</v>
      </c>
      <c r="J144" s="11">
        <v>1</v>
      </c>
      <c r="L144" s="11" t="s">
        <v>479</v>
      </c>
      <c r="M144" s="80" t="s">
        <v>484</v>
      </c>
      <c r="N144" s="80"/>
      <c r="O144" s="80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3" t="str">
        <f t="shared" si="17"/>
        <v>P143</v>
      </c>
    </row>
    <row r="145" spans="1:77" ht="12.75">
      <c r="A145" s="1" t="s">
        <v>360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2" t="s">
        <v>478</v>
      </c>
      <c r="H145" s="116">
        <v>0</v>
      </c>
      <c r="I145" s="3">
        <v>0.1</v>
      </c>
      <c r="J145" s="11">
        <v>1</v>
      </c>
      <c r="L145" s="11" t="s">
        <v>478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3" t="str">
        <f t="shared" si="17"/>
        <v>P144</v>
      </c>
    </row>
    <row r="146" spans="1:77" ht="12.75">
      <c r="A146" s="1" t="s">
        <v>361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2" t="s">
        <v>478</v>
      </c>
      <c r="H146" s="116">
        <v>0</v>
      </c>
      <c r="I146" s="3">
        <v>0.1</v>
      </c>
      <c r="J146" s="11">
        <v>1</v>
      </c>
      <c r="L146" s="11" t="s">
        <v>478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3" t="str">
        <f t="shared" si="17"/>
        <v>P145</v>
      </c>
    </row>
    <row r="147" spans="1:77" ht="12.75">
      <c r="A147" s="1" t="s">
        <v>362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2" t="s">
        <v>478</v>
      </c>
      <c r="H147" s="116">
        <v>0</v>
      </c>
      <c r="I147" s="3">
        <v>0.1</v>
      </c>
      <c r="J147" s="11">
        <v>1</v>
      </c>
      <c r="L147" s="11" t="s">
        <v>478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3" t="str">
        <f t="shared" si="17"/>
        <v>P146</v>
      </c>
    </row>
    <row r="148" spans="1:77" ht="12.75">
      <c r="A148" s="1" t="s">
        <v>363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2" t="s">
        <v>478</v>
      </c>
      <c r="H148" s="116">
        <v>0</v>
      </c>
      <c r="I148" s="3">
        <v>1</v>
      </c>
      <c r="J148" s="11">
        <v>1</v>
      </c>
      <c r="L148" s="11" t="s">
        <v>479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3" t="str">
        <f t="shared" si="17"/>
        <v>P147</v>
      </c>
    </row>
    <row r="149" spans="1:77" ht="12.75">
      <c r="A149" s="1" t="s">
        <v>348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2" t="s">
        <v>478</v>
      </c>
      <c r="H149" s="116">
        <v>0</v>
      </c>
      <c r="I149" s="3">
        <v>0.1</v>
      </c>
      <c r="J149" s="174">
        <v>1</v>
      </c>
      <c r="L149" s="11" t="s">
        <v>478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3" t="str">
        <f t="shared" si="17"/>
        <v>P148</v>
      </c>
    </row>
    <row r="150" spans="1:77" ht="12.75">
      <c r="A150" s="1" t="s">
        <v>349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2" t="s">
        <v>478</v>
      </c>
      <c r="H150" s="116">
        <v>2</v>
      </c>
      <c r="I150" s="3">
        <v>3</v>
      </c>
      <c r="J150" s="11">
        <v>1</v>
      </c>
      <c r="L150" s="11" t="s">
        <v>479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3" t="str">
        <f t="shared" si="17"/>
        <v>P149</v>
      </c>
    </row>
    <row r="151" spans="1:77" ht="12.75">
      <c r="A151" s="1" t="s">
        <v>350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2" t="s">
        <v>478</v>
      </c>
      <c r="H151" s="116">
        <v>0</v>
      </c>
      <c r="I151" s="3">
        <v>0.1</v>
      </c>
      <c r="J151" s="174">
        <v>1</v>
      </c>
      <c r="L151" s="11" t="s">
        <v>479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3" t="str">
        <f t="shared" si="17"/>
        <v>P150</v>
      </c>
    </row>
    <row r="152" spans="1:77" ht="12.75">
      <c r="A152" s="1" t="s">
        <v>351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2" t="s">
        <v>479</v>
      </c>
      <c r="H152" s="116">
        <v>2</v>
      </c>
      <c r="I152" s="3">
        <v>0.1</v>
      </c>
      <c r="J152" s="11">
        <v>1</v>
      </c>
      <c r="L152" s="11" t="s">
        <v>478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3" t="str">
        <f t="shared" si="17"/>
        <v>P151</v>
      </c>
    </row>
    <row r="153" spans="1:77" ht="12.75">
      <c r="A153" s="1" t="s">
        <v>352</v>
      </c>
      <c r="B153" s="1">
        <v>1</v>
      </c>
      <c r="C153" s="4">
        <v>20220040200141</v>
      </c>
      <c r="D153" s="14">
        <v>0.346044</v>
      </c>
      <c r="E153" s="3">
        <v>0</v>
      </c>
      <c r="F153" s="14">
        <v>0.38</v>
      </c>
      <c r="G153" s="92" t="s">
        <v>478</v>
      </c>
      <c r="H153" s="116">
        <v>0</v>
      </c>
      <c r="I153" s="3">
        <v>0.1</v>
      </c>
      <c r="J153" s="174">
        <v>1</v>
      </c>
      <c r="L153" s="11" t="s">
        <v>478</v>
      </c>
      <c r="M153" s="1" t="s">
        <v>22</v>
      </c>
      <c r="N153" s="1"/>
      <c r="O153" s="1"/>
      <c r="P153">
        <v>1</v>
      </c>
      <c r="U153">
        <f t="shared" si="22"/>
        <v>1</v>
      </c>
      <c r="V153">
        <f t="shared" si="23"/>
        <v>0</v>
      </c>
      <c r="W153">
        <f t="shared" si="24"/>
        <v>0</v>
      </c>
      <c r="X153">
        <f t="shared" si="25"/>
        <v>0</v>
      </c>
      <c r="Y153">
        <f t="shared" si="26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BY153" s="53" t="str">
        <f t="shared" si="17"/>
        <v>P152</v>
      </c>
    </row>
    <row r="154" spans="1:77" ht="12.75">
      <c r="A154" s="1" t="s">
        <v>353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2" t="s">
        <v>478</v>
      </c>
      <c r="H154" s="116">
        <v>0</v>
      </c>
      <c r="I154" s="3">
        <v>9</v>
      </c>
      <c r="J154" s="174">
        <v>1</v>
      </c>
      <c r="L154" s="11" t="s">
        <v>478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3" t="str">
        <f t="shared" si="17"/>
        <v>P153</v>
      </c>
    </row>
    <row r="155" spans="1:77" ht="12.75">
      <c r="A155" s="1" t="s">
        <v>354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2" t="s">
        <v>478</v>
      </c>
      <c r="H155" s="116">
        <v>0</v>
      </c>
      <c r="I155" s="3">
        <v>1</v>
      </c>
      <c r="J155" s="174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3" t="str">
        <f t="shared" si="17"/>
        <v>P154</v>
      </c>
    </row>
    <row r="156" spans="1:77" ht="12.75">
      <c r="A156" s="1" t="s">
        <v>355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2" t="s">
        <v>478</v>
      </c>
      <c r="H156" s="116">
        <v>1</v>
      </c>
      <c r="I156" s="3">
        <v>8</v>
      </c>
      <c r="J156" s="174">
        <v>1</v>
      </c>
      <c r="L156" s="11" t="s">
        <v>479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3" t="str">
        <f t="shared" si="17"/>
        <v>P155</v>
      </c>
    </row>
    <row r="157" spans="1:77" ht="12.75">
      <c r="A157" s="1" t="s">
        <v>356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2" t="s">
        <v>478</v>
      </c>
      <c r="H157" s="116">
        <v>0</v>
      </c>
      <c r="I157" s="3">
        <v>3</v>
      </c>
      <c r="J157" s="174">
        <v>1</v>
      </c>
      <c r="L157" s="11" t="s">
        <v>478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3" t="str">
        <f t="shared" si="17"/>
        <v>P156</v>
      </c>
    </row>
    <row r="158" spans="1:77" ht="12.75">
      <c r="A158" s="1" t="s">
        <v>357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2" t="s">
        <v>478</v>
      </c>
      <c r="H158" s="116">
        <v>0</v>
      </c>
      <c r="I158" s="3">
        <v>2</v>
      </c>
      <c r="J158" s="174">
        <v>1</v>
      </c>
      <c r="L158" s="11" t="s">
        <v>479</v>
      </c>
      <c r="M158" s="80" t="s">
        <v>344</v>
      </c>
      <c r="N158" s="80"/>
      <c r="O158" s="80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BY158" s="53" t="str">
        <f t="shared" si="17"/>
        <v>P157</v>
      </c>
    </row>
    <row r="159" spans="1:77" ht="12.75">
      <c r="A159" s="1" t="s">
        <v>358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2" t="s">
        <v>478</v>
      </c>
      <c r="H159" s="116">
        <v>0</v>
      </c>
      <c r="I159" s="3">
        <v>3</v>
      </c>
      <c r="J159" s="174">
        <v>1</v>
      </c>
      <c r="M159" s="80" t="s">
        <v>345</v>
      </c>
      <c r="N159" s="80"/>
      <c r="O159" s="80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3" t="str">
        <f t="shared" si="17"/>
        <v>P158</v>
      </c>
    </row>
    <row r="160" spans="1:77" ht="12.75">
      <c r="A160" s="1" t="s">
        <v>334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2" t="s">
        <v>478</v>
      </c>
      <c r="H160" s="116">
        <v>1</v>
      </c>
      <c r="I160" s="3">
        <v>0</v>
      </c>
      <c r="J160" s="174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3" t="str">
        <f t="shared" si="17"/>
        <v>P159</v>
      </c>
    </row>
    <row r="161" spans="1:77" ht="12.75">
      <c r="A161" s="1" t="s">
        <v>335</v>
      </c>
      <c r="B161" s="1">
        <v>1</v>
      </c>
      <c r="C161" s="4">
        <v>20220040200131</v>
      </c>
      <c r="D161" s="14">
        <v>0.309982</v>
      </c>
      <c r="E161" s="3">
        <v>0</v>
      </c>
      <c r="F161" s="14">
        <v>0.43</v>
      </c>
      <c r="G161" s="92" t="s">
        <v>478</v>
      </c>
      <c r="H161" s="116">
        <v>1</v>
      </c>
      <c r="I161" s="3">
        <v>0</v>
      </c>
      <c r="J161" s="174">
        <v>1</v>
      </c>
      <c r="M161" s="1" t="s">
        <v>22</v>
      </c>
      <c r="N161" s="1"/>
      <c r="O161" s="1"/>
      <c r="P161">
        <v>1</v>
      </c>
      <c r="U161">
        <f t="shared" si="22"/>
        <v>1</v>
      </c>
      <c r="V161">
        <f t="shared" si="23"/>
        <v>0</v>
      </c>
      <c r="W161">
        <f t="shared" si="24"/>
        <v>0</v>
      </c>
      <c r="X161">
        <f t="shared" si="25"/>
        <v>0</v>
      </c>
      <c r="Y161">
        <f t="shared" si="26"/>
        <v>0</v>
      </c>
      <c r="AA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BY161" s="53" t="str">
        <f t="shared" si="17"/>
        <v>P160</v>
      </c>
    </row>
    <row r="162" spans="1:77" ht="12.75">
      <c r="A162" s="1" t="s">
        <v>336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2" t="s">
        <v>478</v>
      </c>
      <c r="H162" s="116">
        <v>0</v>
      </c>
      <c r="I162" s="3">
        <v>7</v>
      </c>
      <c r="J162" s="174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3" t="str">
        <f t="shared" si="17"/>
        <v>P161</v>
      </c>
    </row>
    <row r="163" spans="1:77" ht="12.75">
      <c r="A163" s="1" t="s">
        <v>337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2" t="s">
        <v>478</v>
      </c>
      <c r="H163" s="116">
        <v>0</v>
      </c>
      <c r="I163" s="3">
        <v>4</v>
      </c>
      <c r="J163" s="174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3" t="str">
        <f t="shared" si="17"/>
        <v>P162</v>
      </c>
    </row>
    <row r="164" spans="1:77" ht="12.75">
      <c r="A164" s="1" t="s">
        <v>338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2" t="s">
        <v>478</v>
      </c>
      <c r="H164" s="116">
        <v>1</v>
      </c>
      <c r="I164" s="3">
        <v>0.1</v>
      </c>
      <c r="J164" s="174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3" t="str">
        <f t="shared" si="17"/>
        <v>P163</v>
      </c>
    </row>
    <row r="165" spans="1:77" ht="12.75">
      <c r="A165" s="1" t="s">
        <v>339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2" t="s">
        <v>478</v>
      </c>
      <c r="H165" s="116">
        <v>0</v>
      </c>
      <c r="I165" s="3">
        <v>7</v>
      </c>
      <c r="J165" s="174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3" t="str">
        <f t="shared" si="17"/>
        <v>P164</v>
      </c>
    </row>
    <row r="166" spans="1:77" ht="12.75">
      <c r="A166" s="1" t="s">
        <v>340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2" t="s">
        <v>478</v>
      </c>
      <c r="H166" s="116">
        <v>0</v>
      </c>
      <c r="I166" s="3">
        <v>3</v>
      </c>
      <c r="J166" s="174">
        <v>1</v>
      </c>
      <c r="L166" s="11" t="s">
        <v>479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3" t="str">
        <f t="shared" si="17"/>
        <v>P165</v>
      </c>
    </row>
    <row r="167" spans="1:77" ht="12.75">
      <c r="A167" s="1" t="s">
        <v>341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2" t="s">
        <v>479</v>
      </c>
      <c r="H167" s="116">
        <v>0</v>
      </c>
      <c r="I167" s="3">
        <v>2</v>
      </c>
      <c r="J167" s="174">
        <v>1</v>
      </c>
      <c r="L167" s="11" t="s">
        <v>479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3" t="str">
        <f t="shared" si="17"/>
        <v>P166</v>
      </c>
    </row>
    <row r="168" spans="1:77" ht="12.75">
      <c r="A168" s="1" t="s">
        <v>342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2" t="s">
        <v>478</v>
      </c>
      <c r="H168" s="116">
        <v>0</v>
      </c>
      <c r="I168" s="3">
        <v>2</v>
      </c>
      <c r="J168" s="174">
        <v>1</v>
      </c>
      <c r="L168" s="11" t="s">
        <v>478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3" t="str">
        <f t="shared" si="17"/>
        <v>P167</v>
      </c>
    </row>
    <row r="169" spans="1:77" ht="12.75">
      <c r="A169" s="73" t="s">
        <v>304</v>
      </c>
      <c r="B169" s="73">
        <v>3</v>
      </c>
      <c r="C169" s="131">
        <v>20220040200195</v>
      </c>
      <c r="D169" s="79">
        <v>0.531905</v>
      </c>
      <c r="E169" s="77">
        <v>1</v>
      </c>
      <c r="F169" s="72"/>
      <c r="G169" s="104"/>
      <c r="H169" s="104"/>
      <c r="I169" s="72"/>
      <c r="J169" s="76"/>
      <c r="K169" s="72"/>
      <c r="L169" s="76"/>
      <c r="M169" s="73" t="s">
        <v>22</v>
      </c>
      <c r="N169" s="74" t="s">
        <v>39</v>
      </c>
      <c r="O169" s="73"/>
      <c r="P169" s="72"/>
      <c r="Q169" s="72"/>
      <c r="R169" s="72"/>
      <c r="S169" s="72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3" t="str">
        <f t="shared" si="17"/>
        <v>P168</v>
      </c>
    </row>
    <row r="170" spans="1:77" ht="12.75">
      <c r="A170" s="1" t="s">
        <v>305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2" t="s">
        <v>478</v>
      </c>
      <c r="H170" s="116">
        <v>0</v>
      </c>
      <c r="I170" s="3">
        <v>0.1</v>
      </c>
      <c r="J170" s="174">
        <v>1</v>
      </c>
      <c r="L170" s="11" t="s">
        <v>478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3" t="str">
        <f t="shared" si="17"/>
        <v>P169</v>
      </c>
    </row>
    <row r="171" spans="1:77" ht="12.75">
      <c r="A171" s="48" t="s">
        <v>306</v>
      </c>
      <c r="B171" s="48">
        <v>5</v>
      </c>
      <c r="C171" s="151">
        <v>20220040200198</v>
      </c>
      <c r="D171" s="152">
        <v>0.387866</v>
      </c>
      <c r="E171" s="135">
        <v>0</v>
      </c>
      <c r="F171" s="166">
        <v>0.47</v>
      </c>
      <c r="G171" s="136" t="s">
        <v>478</v>
      </c>
      <c r="H171" s="136"/>
      <c r="I171" s="135">
        <v>0.1</v>
      </c>
      <c r="J171" s="175">
        <v>1</v>
      </c>
      <c r="K171" s="47"/>
      <c r="L171" s="137" t="s">
        <v>479</v>
      </c>
      <c r="M171" s="48" t="s">
        <v>22</v>
      </c>
      <c r="N171" s="48"/>
      <c r="O171" s="48"/>
      <c r="P171" s="47">
        <v>1</v>
      </c>
      <c r="Q171" s="47"/>
      <c r="R171" s="47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3" t="str">
        <f t="shared" si="17"/>
        <v>P170</v>
      </c>
    </row>
    <row r="172" spans="1:77" ht="12.75">
      <c r="A172" s="1" t="s">
        <v>307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2" t="s">
        <v>478</v>
      </c>
      <c r="H172" s="92">
        <v>0</v>
      </c>
      <c r="I172" s="3">
        <v>0.1</v>
      </c>
      <c r="J172" s="11">
        <v>1</v>
      </c>
      <c r="L172" s="11" t="s">
        <v>478</v>
      </c>
      <c r="M172" s="80" t="s">
        <v>323</v>
      </c>
      <c r="N172" s="80"/>
      <c r="O172" s="80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3" t="str">
        <f t="shared" si="17"/>
        <v>P171</v>
      </c>
    </row>
    <row r="173" spans="1:77" ht="12.75">
      <c r="A173" s="1" t="s">
        <v>316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2" t="s">
        <v>478</v>
      </c>
      <c r="H173" s="92">
        <v>0</v>
      </c>
      <c r="I173" s="47">
        <v>3</v>
      </c>
      <c r="J173" s="11">
        <v>1</v>
      </c>
      <c r="L173" s="11" t="s">
        <v>478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3" t="str">
        <f t="shared" si="17"/>
        <v>P172</v>
      </c>
    </row>
    <row r="174" spans="1:77" ht="12.75">
      <c r="A174" s="1" t="s">
        <v>317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2" t="s">
        <v>478</v>
      </c>
      <c r="H174" s="92">
        <v>2</v>
      </c>
      <c r="I174">
        <v>7</v>
      </c>
      <c r="J174" s="11">
        <v>1</v>
      </c>
      <c r="L174" s="11" t="s">
        <v>478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3" t="str">
        <f t="shared" si="17"/>
        <v>P173</v>
      </c>
    </row>
    <row r="175" spans="1:77" ht="12.75">
      <c r="A175" s="106" t="s">
        <v>318</v>
      </c>
      <c r="B175" s="106">
        <v>5</v>
      </c>
      <c r="C175" s="111" t="s">
        <v>450</v>
      </c>
      <c r="D175" s="130" t="s">
        <v>493</v>
      </c>
      <c r="E175" s="109">
        <v>1</v>
      </c>
      <c r="F175" s="14"/>
      <c r="G175" s="129"/>
      <c r="H175" s="129"/>
      <c r="I175" s="111"/>
      <c r="J175" s="112"/>
      <c r="K175" s="111"/>
      <c r="L175" s="112"/>
      <c r="M175" s="106" t="s">
        <v>22</v>
      </c>
      <c r="N175" s="106"/>
      <c r="O175" s="106"/>
      <c r="P175" s="111"/>
      <c r="Q175" s="111"/>
      <c r="R175" s="111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3" t="str">
        <f t="shared" si="17"/>
        <v>P174</v>
      </c>
    </row>
    <row r="176" spans="1:77" ht="12.75">
      <c r="A176" s="1" t="s">
        <v>319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2" t="s">
        <v>478</v>
      </c>
      <c r="H176" s="92">
        <v>0</v>
      </c>
      <c r="I176">
        <v>10</v>
      </c>
      <c r="J176" s="11">
        <v>1</v>
      </c>
      <c r="M176" s="80" t="s">
        <v>161</v>
      </c>
      <c r="N176" s="80"/>
      <c r="O176" s="80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3" t="str">
        <f t="shared" si="17"/>
        <v>P175</v>
      </c>
    </row>
    <row r="177" spans="1:77" ht="12.75">
      <c r="A177" s="106" t="s">
        <v>320</v>
      </c>
      <c r="B177" s="106">
        <v>2</v>
      </c>
      <c r="C177" s="111" t="s">
        <v>450</v>
      </c>
      <c r="D177" s="130" t="s">
        <v>493</v>
      </c>
      <c r="E177" s="109">
        <v>1</v>
      </c>
      <c r="F177" s="111"/>
      <c r="G177" s="129"/>
      <c r="H177" s="129"/>
      <c r="I177" s="111"/>
      <c r="J177" s="112"/>
      <c r="K177" s="111"/>
      <c r="L177" s="112"/>
      <c r="M177" s="114" t="s">
        <v>162</v>
      </c>
      <c r="N177" s="114"/>
      <c r="O177" s="114"/>
      <c r="P177" s="111"/>
      <c r="Q177" s="111"/>
      <c r="R177" s="111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3" t="str">
        <f t="shared" si="17"/>
        <v>P176</v>
      </c>
    </row>
    <row r="178" spans="1:77" ht="12.75">
      <c r="A178" s="1" t="s">
        <v>321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2" t="s">
        <v>478</v>
      </c>
      <c r="H178" s="92">
        <v>0</v>
      </c>
      <c r="I178">
        <v>4</v>
      </c>
      <c r="J178" s="11">
        <v>1</v>
      </c>
      <c r="L178" s="11" t="s">
        <v>478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3" t="str">
        <f t="shared" si="17"/>
        <v>P177</v>
      </c>
    </row>
    <row r="179" spans="1:77" ht="12.75">
      <c r="A179" s="1" t="s">
        <v>324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6" t="s">
        <v>478</v>
      </c>
      <c r="H179" s="136">
        <v>0</v>
      </c>
      <c r="I179">
        <v>1</v>
      </c>
      <c r="J179" s="11">
        <v>1</v>
      </c>
      <c r="L179" s="11" t="s">
        <v>478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3" t="str">
        <f t="shared" si="17"/>
        <v>P178</v>
      </c>
    </row>
    <row r="180" spans="1:77" ht="12.75">
      <c r="A180" s="48" t="s">
        <v>325</v>
      </c>
      <c r="B180" s="48">
        <v>3</v>
      </c>
      <c r="C180" s="151">
        <v>20220040200186</v>
      </c>
      <c r="D180" s="170">
        <v>0.41</v>
      </c>
      <c r="E180" s="135">
        <v>1</v>
      </c>
      <c r="F180" s="152">
        <v>0.44702</v>
      </c>
      <c r="G180" s="136" t="s">
        <v>478</v>
      </c>
      <c r="H180" s="136">
        <v>0</v>
      </c>
      <c r="I180" s="135">
        <v>0.1</v>
      </c>
      <c r="J180" s="137">
        <v>1</v>
      </c>
      <c r="K180" s="47"/>
      <c r="L180" s="137" t="s">
        <v>479</v>
      </c>
      <c r="M180" s="48" t="s">
        <v>22</v>
      </c>
      <c r="N180" s="48"/>
      <c r="O180" s="48"/>
      <c r="P180" s="47">
        <v>1</v>
      </c>
      <c r="Q180" s="47"/>
      <c r="R180" s="47"/>
      <c r="S180" s="47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3" t="str">
        <f t="shared" si="17"/>
        <v>P179</v>
      </c>
    </row>
    <row r="181" spans="1:77" ht="12.75">
      <c r="A181" s="73" t="s">
        <v>326</v>
      </c>
      <c r="B181" s="73">
        <v>5</v>
      </c>
      <c r="C181" s="107">
        <v>20220040200209</v>
      </c>
      <c r="D181" s="79">
        <v>0.366997</v>
      </c>
      <c r="E181" s="77">
        <v>0</v>
      </c>
      <c r="F181" s="79"/>
      <c r="G181" s="104"/>
      <c r="H181" s="104"/>
      <c r="I181" s="72"/>
      <c r="J181" s="76"/>
      <c r="K181" s="72"/>
      <c r="L181" s="76"/>
      <c r="M181" s="78" t="s">
        <v>163</v>
      </c>
      <c r="N181" s="78"/>
      <c r="O181" s="78"/>
      <c r="P181" s="72"/>
      <c r="Q181" s="72"/>
      <c r="R181" s="72"/>
      <c r="S181" s="72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3" t="str">
        <f t="shared" si="17"/>
        <v>P180</v>
      </c>
    </row>
    <row r="182" spans="1:77" ht="12.75">
      <c r="A182" s="1" t="s">
        <v>327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2" t="s">
        <v>478</v>
      </c>
      <c r="H182" s="136">
        <v>0</v>
      </c>
      <c r="I182" s="3">
        <v>0.1</v>
      </c>
      <c r="J182" s="11">
        <v>1</v>
      </c>
      <c r="L182" s="11" t="s">
        <v>478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3" t="str">
        <f t="shared" si="17"/>
        <v>P181</v>
      </c>
    </row>
    <row r="183" spans="1:77" ht="12.75">
      <c r="A183" s="1" t="s">
        <v>328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2" t="s">
        <v>478</v>
      </c>
      <c r="H183" s="136">
        <v>0</v>
      </c>
      <c r="I183" s="3">
        <v>0.1</v>
      </c>
      <c r="J183" s="11">
        <v>1</v>
      </c>
      <c r="L183" s="11" t="s">
        <v>479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3" t="str">
        <f t="shared" si="17"/>
        <v>P182</v>
      </c>
    </row>
    <row r="184" spans="1:77" ht="12.75">
      <c r="A184" s="1" t="s">
        <v>329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2" t="s">
        <v>478</v>
      </c>
      <c r="H184" s="136">
        <v>0</v>
      </c>
      <c r="I184" s="3">
        <v>0.1</v>
      </c>
      <c r="J184" s="11">
        <v>1</v>
      </c>
      <c r="L184" s="11" t="s">
        <v>479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3" t="str">
        <f t="shared" si="17"/>
        <v>P183</v>
      </c>
    </row>
    <row r="185" spans="1:77" ht="12.75">
      <c r="A185" s="73" t="s">
        <v>330</v>
      </c>
      <c r="B185" s="73">
        <v>3</v>
      </c>
      <c r="C185" s="81">
        <v>20220040200232</v>
      </c>
      <c r="D185" s="79">
        <v>0.431933</v>
      </c>
      <c r="E185" s="77">
        <v>0</v>
      </c>
      <c r="F185" s="72"/>
      <c r="G185" s="104"/>
      <c r="H185" s="104"/>
      <c r="I185" s="77"/>
      <c r="J185" s="76"/>
      <c r="K185" s="72"/>
      <c r="L185" s="76"/>
      <c r="M185" s="78" t="s">
        <v>22</v>
      </c>
      <c r="N185" s="78" t="s">
        <v>42</v>
      </c>
      <c r="O185" s="78"/>
      <c r="P185" s="72"/>
      <c r="Q185" s="72"/>
      <c r="R185" s="72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3" t="str">
        <f t="shared" si="17"/>
        <v>P184</v>
      </c>
    </row>
    <row r="186" spans="1:77" ht="12.75">
      <c r="A186" s="1" t="s">
        <v>331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2" t="s">
        <v>478</v>
      </c>
      <c r="H186" s="136">
        <v>0</v>
      </c>
      <c r="I186" s="3">
        <v>0.1</v>
      </c>
      <c r="J186" s="11">
        <v>1</v>
      </c>
      <c r="L186" s="11" t="s">
        <v>478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3" t="str">
        <f t="shared" si="17"/>
        <v>P185</v>
      </c>
    </row>
    <row r="187" spans="1:77" ht="12.75">
      <c r="A187" s="1" t="s">
        <v>332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2" t="s">
        <v>478</v>
      </c>
      <c r="H187" s="136">
        <v>0</v>
      </c>
      <c r="I187" s="3">
        <v>0.1</v>
      </c>
      <c r="J187" s="11">
        <v>1</v>
      </c>
      <c r="L187" s="11" t="s">
        <v>478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BY187" s="53" t="str">
        <f t="shared" si="17"/>
        <v>P186</v>
      </c>
    </row>
    <row r="188" spans="1:77" ht="12.75">
      <c r="A188" s="1" t="s">
        <v>293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2" t="s">
        <v>478</v>
      </c>
      <c r="H188" s="136">
        <v>0</v>
      </c>
      <c r="I188" s="3">
        <v>0.1</v>
      </c>
      <c r="J188" s="11">
        <v>1</v>
      </c>
      <c r="L188" s="11" t="s">
        <v>478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3" t="str">
        <f t="shared" si="17"/>
        <v>P187</v>
      </c>
    </row>
    <row r="189" spans="1:77" ht="12.75">
      <c r="A189" s="73" t="s">
        <v>294</v>
      </c>
      <c r="B189" s="73">
        <v>5</v>
      </c>
      <c r="C189" s="72"/>
      <c r="D189" s="79">
        <v>0.4</v>
      </c>
      <c r="E189" s="77">
        <v>0</v>
      </c>
      <c r="F189" s="72"/>
      <c r="G189" s="104"/>
      <c r="H189" s="104"/>
      <c r="I189" s="72"/>
      <c r="J189" s="76"/>
      <c r="K189" s="72"/>
      <c r="L189" s="76"/>
      <c r="M189" s="78" t="s">
        <v>40</v>
      </c>
      <c r="N189" s="78" t="s">
        <v>43</v>
      </c>
      <c r="O189" s="78"/>
      <c r="P189" s="72"/>
      <c r="Q189" s="72"/>
      <c r="R189" s="111"/>
      <c r="S189" s="111"/>
      <c r="T189" s="111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3" t="str">
        <f t="shared" si="17"/>
        <v>P188</v>
      </c>
    </row>
    <row r="190" spans="1:77" ht="12.75">
      <c r="A190" s="106" t="s">
        <v>295</v>
      </c>
      <c r="B190" s="106">
        <v>1</v>
      </c>
      <c r="C190" s="111"/>
      <c r="D190" s="111">
        <v>0.52</v>
      </c>
      <c r="E190" s="109">
        <v>0</v>
      </c>
      <c r="F190" s="111"/>
      <c r="G190" s="129"/>
      <c r="H190" s="129"/>
      <c r="I190" s="111"/>
      <c r="J190" s="112"/>
      <c r="K190" s="111"/>
      <c r="L190" s="112"/>
      <c r="M190" s="114" t="s">
        <v>302</v>
      </c>
      <c r="N190" s="114"/>
      <c r="O190" s="114"/>
      <c r="P190" s="111"/>
      <c r="Q190" s="111"/>
      <c r="R190" s="111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3" t="str">
        <f t="shared" si="17"/>
        <v>P189</v>
      </c>
    </row>
    <row r="191" spans="1:77" ht="12.75">
      <c r="A191" s="73" t="s">
        <v>296</v>
      </c>
      <c r="B191" s="73">
        <v>3</v>
      </c>
      <c r="C191" s="72"/>
      <c r="D191" s="79">
        <v>0.49</v>
      </c>
      <c r="E191" s="77">
        <v>0</v>
      </c>
      <c r="F191" s="72"/>
      <c r="G191" s="104"/>
      <c r="H191" s="104"/>
      <c r="I191" s="72"/>
      <c r="J191" s="76"/>
      <c r="K191" s="72"/>
      <c r="L191" s="76"/>
      <c r="M191" s="78" t="s">
        <v>22</v>
      </c>
      <c r="N191" s="78" t="s">
        <v>42</v>
      </c>
      <c r="O191" s="78"/>
      <c r="P191" s="72"/>
      <c r="Q191" s="72"/>
      <c r="R191" s="72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3" t="str">
        <f t="shared" si="17"/>
        <v>P190</v>
      </c>
    </row>
    <row r="192" spans="1:77" ht="12.75">
      <c r="A192" s="1" t="s">
        <v>297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2" t="s">
        <v>478</v>
      </c>
      <c r="H192" s="92">
        <v>0</v>
      </c>
      <c r="I192" s="116">
        <v>0.1</v>
      </c>
      <c r="J192" s="11">
        <v>1</v>
      </c>
      <c r="L192" s="11" t="s">
        <v>478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3" t="str">
        <f t="shared" si="17"/>
        <v>P191</v>
      </c>
    </row>
    <row r="193" spans="1:77" ht="12.75">
      <c r="A193" s="106" t="s">
        <v>298</v>
      </c>
      <c r="B193" s="106">
        <v>2</v>
      </c>
      <c r="C193" s="111"/>
      <c r="D193" s="130" t="s">
        <v>493</v>
      </c>
      <c r="E193" s="109">
        <v>1</v>
      </c>
      <c r="F193" s="111"/>
      <c r="G193" s="129"/>
      <c r="H193" s="129"/>
      <c r="I193" s="111"/>
      <c r="J193" s="112"/>
      <c r="K193" s="111"/>
      <c r="L193" s="112"/>
      <c r="M193" s="114" t="s">
        <v>22</v>
      </c>
      <c r="N193" s="114" t="s">
        <v>42</v>
      </c>
      <c r="O193" s="114"/>
      <c r="P193" s="111"/>
      <c r="Q193" s="111"/>
      <c r="R193" s="111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3" t="str">
        <f t="shared" si="17"/>
        <v>P192</v>
      </c>
    </row>
    <row r="194" spans="1:77" ht="12.75">
      <c r="A194" s="1" t="s">
        <v>299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2" t="s">
        <v>478</v>
      </c>
      <c r="H194" s="92">
        <v>0</v>
      </c>
      <c r="I194" s="92">
        <v>1</v>
      </c>
      <c r="J194" s="11">
        <v>1</v>
      </c>
      <c r="L194" s="11" t="s">
        <v>478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BY194" s="53" t="str">
        <f t="shared" si="17"/>
        <v>P193</v>
      </c>
    </row>
    <row r="195" spans="1:77" ht="12.75">
      <c r="A195" s="1" t="s">
        <v>300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2" t="s">
        <v>478</v>
      </c>
      <c r="H195" s="92">
        <v>2</v>
      </c>
      <c r="I195" s="116">
        <v>0.1</v>
      </c>
      <c r="J195" s="11">
        <v>1</v>
      </c>
      <c r="L195" s="11" t="s">
        <v>479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3" t="str">
        <f t="shared" si="17"/>
        <v>P194</v>
      </c>
    </row>
    <row r="196" spans="1:77" ht="12.75">
      <c r="A196" s="1" t="s">
        <v>301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2" t="s">
        <v>478</v>
      </c>
      <c r="H196" s="92">
        <v>0</v>
      </c>
      <c r="I196" s="92">
        <v>4</v>
      </c>
      <c r="J196" s="11">
        <v>1</v>
      </c>
      <c r="L196" s="11" t="s">
        <v>479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3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2" t="s">
        <v>478</v>
      </c>
      <c r="H197" s="92">
        <v>0</v>
      </c>
      <c r="I197" s="116">
        <v>0.1</v>
      </c>
      <c r="J197" s="11">
        <v>1</v>
      </c>
      <c r="L197" s="11" t="s">
        <v>479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3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2" t="s">
        <v>478</v>
      </c>
      <c r="H198" s="92">
        <v>0</v>
      </c>
      <c r="I198" s="92">
        <v>6</v>
      </c>
      <c r="J198" s="11">
        <v>1</v>
      </c>
      <c r="L198" s="11" t="s">
        <v>479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3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2" t="s">
        <v>478</v>
      </c>
      <c r="H199" s="92">
        <v>0</v>
      </c>
      <c r="I199">
        <v>3</v>
      </c>
      <c r="J199" s="11">
        <v>1</v>
      </c>
      <c r="L199" s="11" t="s">
        <v>479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BY199" s="53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2" t="s">
        <v>478</v>
      </c>
      <c r="H200" s="92">
        <v>0</v>
      </c>
      <c r="I200">
        <v>1</v>
      </c>
      <c r="J200" s="11">
        <v>1</v>
      </c>
      <c r="L200" s="11" t="s">
        <v>479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3" t="str">
        <f t="shared" si="17"/>
        <v>P199</v>
      </c>
    </row>
    <row r="201" spans="1:77" ht="12.75">
      <c r="A201" s="73" t="s">
        <v>165</v>
      </c>
      <c r="B201" s="48">
        <v>3</v>
      </c>
      <c r="C201" s="81">
        <v>20220040200216</v>
      </c>
      <c r="D201" s="79">
        <v>0.34272</v>
      </c>
      <c r="E201" s="77">
        <v>1</v>
      </c>
      <c r="F201" s="78"/>
      <c r="G201" s="104"/>
      <c r="H201" s="104"/>
      <c r="I201" s="72"/>
      <c r="J201" s="76">
        <v>1</v>
      </c>
      <c r="K201" s="72"/>
      <c r="L201" s="76"/>
      <c r="M201" s="73" t="s">
        <v>22</v>
      </c>
      <c r="N201" s="78" t="s">
        <v>186</v>
      </c>
      <c r="O201" s="73"/>
      <c r="P201" s="72"/>
      <c r="Q201" s="72"/>
      <c r="R201" s="72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1</v>
      </c>
      <c r="AP201">
        <v>1</v>
      </c>
      <c r="BY201" s="53" t="str">
        <f t="shared" si="17"/>
        <v>P200</v>
      </c>
    </row>
    <row r="202" spans="1:77" ht="12.75">
      <c r="A202" s="73" t="s">
        <v>166</v>
      </c>
      <c r="B202" s="48">
        <v>6</v>
      </c>
      <c r="C202" s="72"/>
      <c r="D202" s="79">
        <v>0.35</v>
      </c>
      <c r="E202" s="77">
        <v>1</v>
      </c>
      <c r="F202" s="72"/>
      <c r="G202" s="104"/>
      <c r="H202" s="104"/>
      <c r="I202" s="72"/>
      <c r="J202" s="76"/>
      <c r="K202" s="72"/>
      <c r="L202" s="76"/>
      <c r="M202" s="73" t="s">
        <v>40</v>
      </c>
      <c r="N202" s="78" t="s">
        <v>44</v>
      </c>
      <c r="O202" s="78"/>
      <c r="P202" s="72"/>
      <c r="Q202" s="72"/>
      <c r="R202" s="72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3" t="str">
        <f t="shared" si="17"/>
        <v>P201</v>
      </c>
    </row>
    <row r="203" spans="1:77" ht="12.75">
      <c r="A203" s="1" t="s">
        <v>167</v>
      </c>
      <c r="B203" s="48">
        <v>2</v>
      </c>
      <c r="C203" s="4">
        <v>20220040200219</v>
      </c>
      <c r="D203" s="14">
        <v>0.39</v>
      </c>
      <c r="E203" s="3">
        <v>0</v>
      </c>
      <c r="F203">
        <v>0.73</v>
      </c>
      <c r="G203" s="92" t="s">
        <v>479</v>
      </c>
      <c r="H203" s="92">
        <v>0</v>
      </c>
      <c r="I203" s="116">
        <v>0.1</v>
      </c>
      <c r="J203" s="11">
        <v>1</v>
      </c>
      <c r="L203" s="11" t="s">
        <v>479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3" t="str">
        <f t="shared" si="17"/>
        <v>P202</v>
      </c>
    </row>
    <row r="204" spans="1:77" ht="12.75">
      <c r="A204" s="1" t="s">
        <v>168</v>
      </c>
      <c r="B204" s="48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2" t="s">
        <v>478</v>
      </c>
      <c r="H204" s="92">
        <v>0</v>
      </c>
      <c r="I204" s="116">
        <v>0.1</v>
      </c>
      <c r="J204" s="11">
        <v>1</v>
      </c>
      <c r="L204" s="11" t="s">
        <v>479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3" t="str">
        <f t="shared" si="17"/>
        <v>P203</v>
      </c>
    </row>
    <row r="205" spans="1:77" ht="12.75">
      <c r="A205" s="73" t="s">
        <v>169</v>
      </c>
      <c r="B205" s="48">
        <v>1</v>
      </c>
      <c r="C205" s="4">
        <v>20220040200210</v>
      </c>
      <c r="D205" s="72">
        <v>0.52</v>
      </c>
      <c r="E205" s="77">
        <v>1</v>
      </c>
      <c r="F205" s="72">
        <v>0.9</v>
      </c>
      <c r="G205" s="104" t="s">
        <v>479</v>
      </c>
      <c r="H205" s="104">
        <v>0</v>
      </c>
      <c r="I205" s="72">
        <v>1</v>
      </c>
      <c r="J205" s="76">
        <v>1</v>
      </c>
      <c r="K205" s="72"/>
      <c r="L205" s="76"/>
      <c r="M205" s="78" t="s">
        <v>45</v>
      </c>
      <c r="N205" s="78"/>
      <c r="O205" s="78"/>
      <c r="P205" s="72"/>
      <c r="Q205" s="72"/>
      <c r="R205" s="72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3" t="str">
        <f t="shared" si="17"/>
        <v>P204</v>
      </c>
    </row>
    <row r="206" spans="1:77" ht="12.75">
      <c r="A206" s="1" t="s">
        <v>170</v>
      </c>
      <c r="B206" s="48">
        <v>2</v>
      </c>
      <c r="C206" s="4">
        <v>20220040200235</v>
      </c>
      <c r="D206">
        <v>0.43</v>
      </c>
      <c r="E206" s="3">
        <v>0</v>
      </c>
      <c r="F206">
        <v>0.8</v>
      </c>
      <c r="G206" s="136" t="s">
        <v>478</v>
      </c>
      <c r="H206" s="136">
        <v>0</v>
      </c>
      <c r="I206" s="136">
        <v>1</v>
      </c>
      <c r="J206" s="137">
        <v>1</v>
      </c>
      <c r="L206" s="11" t="s">
        <v>479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3" t="str">
        <f t="shared" si="17"/>
        <v>P205</v>
      </c>
    </row>
    <row r="207" spans="1:77" ht="12.75">
      <c r="A207" s="1" t="s">
        <v>171</v>
      </c>
      <c r="B207" s="48">
        <v>3</v>
      </c>
      <c r="C207" s="4">
        <v>20220040200237</v>
      </c>
      <c r="D207">
        <v>0.53</v>
      </c>
      <c r="E207" s="3">
        <v>0</v>
      </c>
      <c r="F207">
        <v>0.84</v>
      </c>
      <c r="G207" s="136" t="s">
        <v>478</v>
      </c>
      <c r="H207" s="136">
        <v>0</v>
      </c>
      <c r="I207" s="116">
        <v>0.1</v>
      </c>
      <c r="J207" s="137">
        <v>1</v>
      </c>
      <c r="L207" s="11" t="s">
        <v>479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3" t="str">
        <f t="shared" si="17"/>
        <v>P206</v>
      </c>
    </row>
    <row r="208" spans="1:77" ht="12.75">
      <c r="A208" s="1" t="s">
        <v>172</v>
      </c>
      <c r="B208" s="48">
        <v>6</v>
      </c>
      <c r="C208" s="4">
        <v>20220040200240</v>
      </c>
      <c r="D208">
        <v>0.52</v>
      </c>
      <c r="E208" s="3">
        <v>0</v>
      </c>
      <c r="F208">
        <v>0.63</v>
      </c>
      <c r="G208" s="136" t="s">
        <v>478</v>
      </c>
      <c r="H208" s="136">
        <v>0</v>
      </c>
      <c r="I208" s="116">
        <v>0.1</v>
      </c>
      <c r="J208" s="137">
        <v>1</v>
      </c>
      <c r="L208" s="11" t="s">
        <v>479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3" t="str">
        <f t="shared" si="17"/>
        <v>P207</v>
      </c>
    </row>
    <row r="209" spans="1:77" ht="12.75">
      <c r="A209" s="1" t="s">
        <v>290</v>
      </c>
      <c r="B209" s="48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6" t="s">
        <v>478</v>
      </c>
      <c r="H209" s="136">
        <v>0</v>
      </c>
      <c r="I209" s="136">
        <v>1</v>
      </c>
      <c r="J209" s="137">
        <v>1</v>
      </c>
      <c r="L209" s="11" t="s">
        <v>479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3" t="str">
        <f t="shared" si="17"/>
        <v>P208</v>
      </c>
    </row>
    <row r="210" spans="1:77" ht="12.75">
      <c r="A210" s="1" t="s">
        <v>291</v>
      </c>
      <c r="B210" s="48">
        <v>2</v>
      </c>
      <c r="C210" s="4">
        <v>20220040200223</v>
      </c>
      <c r="D210">
        <v>0.57</v>
      </c>
      <c r="E210" s="3">
        <v>0</v>
      </c>
      <c r="F210">
        <v>1</v>
      </c>
      <c r="G210" s="136" t="s">
        <v>478</v>
      </c>
      <c r="H210" s="136">
        <v>0</v>
      </c>
      <c r="I210" s="116">
        <v>0.1</v>
      </c>
      <c r="J210" s="137">
        <v>1</v>
      </c>
      <c r="L210" s="11" t="s">
        <v>479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AA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AQ210">
        <v>1</v>
      </c>
      <c r="BY210" s="53" t="str">
        <f t="shared" si="17"/>
        <v>P209</v>
      </c>
    </row>
    <row r="211" spans="1:77" ht="12.75">
      <c r="A211" s="1" t="s">
        <v>292</v>
      </c>
      <c r="B211" s="48">
        <v>3</v>
      </c>
      <c r="C211" s="4">
        <v>20220040200258</v>
      </c>
      <c r="D211">
        <v>0.5</v>
      </c>
      <c r="E211" s="3">
        <v>0</v>
      </c>
      <c r="F211">
        <v>0.62839001</v>
      </c>
      <c r="G211" s="136" t="s">
        <v>478</v>
      </c>
      <c r="H211" s="136">
        <v>0</v>
      </c>
      <c r="I211" s="136">
        <v>4</v>
      </c>
      <c r="J211" s="137">
        <v>1</v>
      </c>
      <c r="L211" s="11" t="s">
        <v>479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3" t="str">
        <f t="shared" si="17"/>
        <v>P210</v>
      </c>
    </row>
    <row r="212" spans="1:77" ht="12.75">
      <c r="A212" s="1" t="s">
        <v>286</v>
      </c>
      <c r="B212" s="48">
        <v>4</v>
      </c>
      <c r="C212" s="4">
        <v>20220040200250</v>
      </c>
      <c r="D212">
        <v>0.47</v>
      </c>
      <c r="E212" s="3">
        <v>0</v>
      </c>
      <c r="F212">
        <v>0.89511002</v>
      </c>
      <c r="G212" s="92" t="s">
        <v>478</v>
      </c>
      <c r="H212" s="136">
        <v>0</v>
      </c>
      <c r="I212" s="116">
        <v>0.1</v>
      </c>
      <c r="J212" s="137">
        <v>1</v>
      </c>
      <c r="L212" s="11" t="s">
        <v>479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3" t="str">
        <f t="shared" si="17"/>
        <v>P211</v>
      </c>
    </row>
    <row r="213" spans="1:77" ht="12.75">
      <c r="A213" s="1" t="s">
        <v>287</v>
      </c>
      <c r="B213" s="48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2" t="s">
        <v>478</v>
      </c>
      <c r="H213" s="136">
        <v>0</v>
      </c>
      <c r="I213" s="136">
        <v>2</v>
      </c>
      <c r="J213" s="137">
        <v>1</v>
      </c>
      <c r="L213" s="11" t="s">
        <v>479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3" t="str">
        <f t="shared" si="17"/>
        <v>P212</v>
      </c>
    </row>
    <row r="214" spans="1:77" ht="12.75">
      <c r="A214" s="1" t="s">
        <v>288</v>
      </c>
      <c r="B214" s="48">
        <v>3</v>
      </c>
      <c r="C214" s="4">
        <v>20220040200255</v>
      </c>
      <c r="D214">
        <v>0.49</v>
      </c>
      <c r="E214" s="3">
        <v>0</v>
      </c>
      <c r="F214">
        <v>1.13179999</v>
      </c>
      <c r="G214" s="92" t="s">
        <v>479</v>
      </c>
      <c r="H214" s="136">
        <v>0</v>
      </c>
      <c r="I214" s="136">
        <v>1</v>
      </c>
      <c r="J214" s="137">
        <v>1</v>
      </c>
      <c r="L214" s="11" t="s">
        <v>479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3" t="str">
        <f t="shared" si="17"/>
        <v>P213</v>
      </c>
    </row>
    <row r="215" spans="1:77" ht="12.75">
      <c r="A215" s="1" t="s">
        <v>176</v>
      </c>
      <c r="B215" s="48">
        <v>1</v>
      </c>
      <c r="C215" s="4">
        <v>20220040200213</v>
      </c>
      <c r="D215">
        <v>0.62</v>
      </c>
      <c r="E215" s="3">
        <v>0</v>
      </c>
      <c r="F215">
        <v>1.09370001</v>
      </c>
      <c r="G215" s="92" t="s">
        <v>478</v>
      </c>
      <c r="H215" s="136">
        <v>0</v>
      </c>
      <c r="I215" s="116">
        <v>0.1</v>
      </c>
      <c r="J215" s="137">
        <v>1</v>
      </c>
      <c r="L215" s="11" t="s">
        <v>479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3" t="str">
        <f t="shared" si="17"/>
        <v>P214</v>
      </c>
    </row>
    <row r="216" spans="1:77" ht="12.75">
      <c r="A216" s="1" t="s">
        <v>177</v>
      </c>
      <c r="B216" s="48">
        <v>2</v>
      </c>
      <c r="C216" s="4">
        <v>20220040200217</v>
      </c>
      <c r="D216">
        <v>0.65</v>
      </c>
      <c r="E216" s="3">
        <v>0</v>
      </c>
      <c r="F216">
        <v>0.85</v>
      </c>
      <c r="G216" s="92" t="s">
        <v>478</v>
      </c>
      <c r="H216" s="136">
        <v>0</v>
      </c>
      <c r="I216" s="116">
        <v>0.1</v>
      </c>
      <c r="J216" s="137">
        <v>1</v>
      </c>
      <c r="L216" s="11" t="s">
        <v>479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3" t="str">
        <f t="shared" si="17"/>
        <v>P215</v>
      </c>
    </row>
    <row r="217" spans="1:77" ht="12.75">
      <c r="A217" s="1" t="s">
        <v>178</v>
      </c>
      <c r="B217" s="48">
        <v>3</v>
      </c>
      <c r="C217" s="4">
        <v>20220040200234</v>
      </c>
      <c r="D217">
        <v>0.64</v>
      </c>
      <c r="E217" s="3">
        <v>0</v>
      </c>
      <c r="F217">
        <v>1.17939999</v>
      </c>
      <c r="G217" s="92" t="s">
        <v>478</v>
      </c>
      <c r="H217" s="92">
        <v>0</v>
      </c>
      <c r="I217" s="116">
        <v>0.1</v>
      </c>
      <c r="J217" s="137">
        <v>1</v>
      </c>
      <c r="L217" s="11" t="s">
        <v>479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3" t="str">
        <f t="shared" si="17"/>
        <v>P216</v>
      </c>
    </row>
    <row r="218" spans="1:77" ht="12.75">
      <c r="A218" s="1" t="s">
        <v>179</v>
      </c>
      <c r="B218" s="48">
        <v>1</v>
      </c>
      <c r="C218" s="4">
        <v>20220040200236</v>
      </c>
      <c r="D218">
        <v>0.49</v>
      </c>
      <c r="E218" s="3">
        <v>0</v>
      </c>
      <c r="F218">
        <v>1.02688</v>
      </c>
      <c r="G218" s="92" t="s">
        <v>478</v>
      </c>
      <c r="H218" s="92">
        <v>2</v>
      </c>
      <c r="I218" s="116">
        <v>1</v>
      </c>
      <c r="J218" s="137">
        <v>1</v>
      </c>
      <c r="L218" s="11" t="s">
        <v>478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3" t="str">
        <f t="shared" si="17"/>
        <v>P217</v>
      </c>
    </row>
    <row r="219" spans="1:77" ht="12.75">
      <c r="A219" s="1" t="s">
        <v>180</v>
      </c>
      <c r="B219" s="48">
        <v>2</v>
      </c>
      <c r="C219" s="4">
        <v>20220040200244</v>
      </c>
      <c r="D219">
        <v>0.45</v>
      </c>
      <c r="E219" s="3">
        <v>0</v>
      </c>
      <c r="F219">
        <v>1.15</v>
      </c>
      <c r="G219" s="92" t="s">
        <v>478</v>
      </c>
      <c r="H219" s="92">
        <v>0</v>
      </c>
      <c r="I219" s="116">
        <v>0.1</v>
      </c>
      <c r="J219" s="137">
        <v>1</v>
      </c>
      <c r="L219" s="11" t="s">
        <v>479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3" t="str">
        <f t="shared" si="17"/>
        <v>P218</v>
      </c>
    </row>
    <row r="220" spans="1:77" ht="12.75">
      <c r="A220" s="1" t="s">
        <v>181</v>
      </c>
      <c r="B220" s="48">
        <v>3</v>
      </c>
      <c r="C220" s="4">
        <v>20220040200222</v>
      </c>
      <c r="D220">
        <v>0.48</v>
      </c>
      <c r="E220" s="3">
        <v>2</v>
      </c>
      <c r="F220">
        <v>1</v>
      </c>
      <c r="G220" s="92" t="s">
        <v>479</v>
      </c>
      <c r="H220" s="92">
        <v>0</v>
      </c>
      <c r="I220" s="116">
        <v>2</v>
      </c>
      <c r="J220" s="137">
        <v>1</v>
      </c>
      <c r="L220" s="11" t="s">
        <v>479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3" t="str">
        <f t="shared" si="17"/>
        <v>P219</v>
      </c>
    </row>
    <row r="221" spans="1:77" ht="12.75">
      <c r="A221" s="1" t="s">
        <v>182</v>
      </c>
      <c r="B221" s="48">
        <v>5</v>
      </c>
      <c r="C221" s="4">
        <v>20220040200239</v>
      </c>
      <c r="D221">
        <v>0.54</v>
      </c>
      <c r="E221" s="3">
        <v>0</v>
      </c>
      <c r="F221">
        <v>0.9</v>
      </c>
      <c r="G221" s="92" t="s">
        <v>478</v>
      </c>
      <c r="H221" s="92">
        <v>0</v>
      </c>
      <c r="I221" s="116">
        <v>1</v>
      </c>
      <c r="J221" s="137">
        <v>1</v>
      </c>
      <c r="L221" s="11" t="s">
        <v>479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3" t="str">
        <f t="shared" si="17"/>
        <v>P220</v>
      </c>
    </row>
    <row r="222" spans="1:77" ht="12.75">
      <c r="A222" s="1" t="s">
        <v>183</v>
      </c>
      <c r="B222" s="48">
        <v>6</v>
      </c>
      <c r="C222" s="4">
        <v>20220040200242</v>
      </c>
      <c r="D222">
        <v>0.4</v>
      </c>
      <c r="E222" s="3">
        <v>0</v>
      </c>
      <c r="F222">
        <v>0.82</v>
      </c>
      <c r="G222" s="92" t="s">
        <v>478</v>
      </c>
      <c r="H222" s="92">
        <v>0</v>
      </c>
      <c r="I222" s="116">
        <v>2</v>
      </c>
      <c r="J222" s="137">
        <v>1</v>
      </c>
      <c r="L222" s="11" t="s">
        <v>478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3" t="str">
        <f t="shared" si="17"/>
        <v>P221</v>
      </c>
    </row>
    <row r="223" spans="1:77" ht="12.75">
      <c r="A223" s="106" t="s">
        <v>184</v>
      </c>
      <c r="B223" s="106">
        <v>1</v>
      </c>
      <c r="C223" s="111"/>
      <c r="D223" s="111">
        <v>0.5</v>
      </c>
      <c r="E223" s="109">
        <v>0</v>
      </c>
      <c r="F223" s="111"/>
      <c r="G223" s="129"/>
      <c r="H223" s="129"/>
      <c r="I223" s="111"/>
      <c r="J223" s="112"/>
      <c r="K223" s="111"/>
      <c r="L223" s="112"/>
      <c r="M223" s="114" t="s">
        <v>191</v>
      </c>
      <c r="N223" s="114"/>
      <c r="O223" s="114"/>
      <c r="P223" s="111"/>
      <c r="Q223" s="111"/>
      <c r="R223" s="111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3" t="str">
        <f t="shared" si="17"/>
        <v>P222</v>
      </c>
    </row>
    <row r="224" spans="1:77" ht="12.75">
      <c r="A224" s="106" t="s">
        <v>187</v>
      </c>
      <c r="B224" s="106">
        <v>2</v>
      </c>
      <c r="C224" s="111"/>
      <c r="D224" s="168" t="s">
        <v>46</v>
      </c>
      <c r="E224" s="109"/>
      <c r="F224" s="111"/>
      <c r="G224" s="129"/>
      <c r="H224" s="129"/>
      <c r="I224" s="111"/>
      <c r="J224" s="112"/>
      <c r="K224" s="111"/>
      <c r="L224" s="112"/>
      <c r="M224" s="106" t="s">
        <v>22</v>
      </c>
      <c r="N224" s="162" t="s">
        <v>42</v>
      </c>
      <c r="O224" s="106"/>
      <c r="P224" s="111"/>
      <c r="Q224" s="111"/>
      <c r="R224" s="111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3" t="str">
        <f t="shared" si="17"/>
        <v>P223</v>
      </c>
    </row>
    <row r="225" spans="1:77" ht="12.75">
      <c r="A225" s="106" t="s">
        <v>188</v>
      </c>
      <c r="B225" s="106">
        <v>3</v>
      </c>
      <c r="C225" s="111"/>
      <c r="D225" s="111">
        <v>0.52</v>
      </c>
      <c r="E225" s="109">
        <v>0</v>
      </c>
      <c r="F225" s="111"/>
      <c r="G225" s="129"/>
      <c r="H225" s="129"/>
      <c r="I225" s="111"/>
      <c r="J225" s="112"/>
      <c r="K225" s="111"/>
      <c r="L225" s="112"/>
      <c r="M225" s="106" t="s">
        <v>22</v>
      </c>
      <c r="N225" s="162" t="s">
        <v>42</v>
      </c>
      <c r="O225" s="106"/>
      <c r="P225" s="111"/>
      <c r="Q225" s="111"/>
      <c r="R225" s="111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3" t="str">
        <f t="shared" si="17"/>
        <v>P224</v>
      </c>
    </row>
    <row r="226" spans="1:77" ht="12.75">
      <c r="A226" s="1" t="s">
        <v>189</v>
      </c>
      <c r="B226" s="48">
        <v>4</v>
      </c>
      <c r="C226" s="4">
        <v>20220040200241</v>
      </c>
      <c r="D226">
        <v>0.51</v>
      </c>
      <c r="E226" s="3">
        <v>0</v>
      </c>
      <c r="F226">
        <v>0.45</v>
      </c>
      <c r="G226" s="92" t="s">
        <v>478</v>
      </c>
      <c r="H226" s="92">
        <v>0</v>
      </c>
      <c r="I226" s="116">
        <v>0.1</v>
      </c>
      <c r="J226" s="11">
        <v>1</v>
      </c>
      <c r="L226" s="11" t="s">
        <v>479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3" t="str">
        <f t="shared" si="17"/>
        <v>P225</v>
      </c>
    </row>
    <row r="227" spans="1:77" ht="12.75">
      <c r="A227" s="1" t="s">
        <v>190</v>
      </c>
      <c r="B227" s="48">
        <v>1</v>
      </c>
      <c r="C227" s="4">
        <v>20220040200254</v>
      </c>
      <c r="D227">
        <v>0.527663</v>
      </c>
      <c r="E227" s="3">
        <v>0</v>
      </c>
      <c r="F227">
        <v>0.46</v>
      </c>
      <c r="G227" s="92" t="s">
        <v>478</v>
      </c>
      <c r="H227" s="92">
        <v>1</v>
      </c>
      <c r="I227" s="116">
        <v>0.1</v>
      </c>
      <c r="J227" s="11">
        <v>1</v>
      </c>
      <c r="L227" s="11" t="s">
        <v>479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3" t="str">
        <f t="shared" si="17"/>
        <v>P226</v>
      </c>
    </row>
    <row r="228" spans="1:77" ht="12.75">
      <c r="A228" s="1" t="s">
        <v>192</v>
      </c>
      <c r="B228" s="48">
        <v>2</v>
      </c>
      <c r="C228" s="4">
        <v>20220040200249</v>
      </c>
      <c r="D228">
        <v>0.56</v>
      </c>
      <c r="E228" s="3">
        <v>0</v>
      </c>
      <c r="F228">
        <v>0.46</v>
      </c>
      <c r="G228" s="92" t="s">
        <v>478</v>
      </c>
      <c r="H228" s="92">
        <v>1</v>
      </c>
      <c r="I228" s="116">
        <v>0.1</v>
      </c>
      <c r="J228" s="11">
        <v>1</v>
      </c>
      <c r="L228" s="11" t="s">
        <v>479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3" t="str">
        <f t="shared" si="17"/>
        <v>P227</v>
      </c>
    </row>
    <row r="229" spans="1:77" ht="12.75">
      <c r="A229" s="1" t="s">
        <v>193</v>
      </c>
      <c r="B229" s="48">
        <v>3</v>
      </c>
      <c r="C229" s="4">
        <v>20220040200263</v>
      </c>
      <c r="D229">
        <v>0.52</v>
      </c>
      <c r="E229" s="3">
        <v>0</v>
      </c>
      <c r="F229">
        <v>0.5</v>
      </c>
      <c r="G229" s="92" t="s">
        <v>478</v>
      </c>
      <c r="H229" s="92">
        <v>3</v>
      </c>
      <c r="I229" s="116">
        <v>0.1</v>
      </c>
      <c r="J229" s="11">
        <v>1</v>
      </c>
      <c r="L229" s="11" t="s">
        <v>479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3" t="str">
        <f t="shared" si="17"/>
        <v>P228</v>
      </c>
    </row>
    <row r="230" spans="1:77" ht="12.75">
      <c r="A230" s="106" t="s">
        <v>194</v>
      </c>
      <c r="B230" s="106">
        <v>4</v>
      </c>
      <c r="C230" s="107">
        <v>20220040200274</v>
      </c>
      <c r="D230" s="111">
        <v>0.49242902</v>
      </c>
      <c r="E230" s="109">
        <v>0</v>
      </c>
      <c r="F230" s="111">
        <v>0.6</v>
      </c>
      <c r="G230" s="129" t="s">
        <v>479</v>
      </c>
      <c r="H230" s="129">
        <v>5</v>
      </c>
      <c r="I230" s="126">
        <v>0.1</v>
      </c>
      <c r="J230" s="112">
        <v>1</v>
      </c>
      <c r="K230" s="111"/>
      <c r="L230" s="112" t="s">
        <v>479</v>
      </c>
      <c r="M230" s="106" t="s">
        <v>22</v>
      </c>
      <c r="N230" s="106"/>
      <c r="O230" s="176" t="s">
        <v>251</v>
      </c>
      <c r="P230" s="111"/>
      <c r="Q230" s="111"/>
      <c r="R230" s="111">
        <v>1</v>
      </c>
      <c r="U230">
        <f t="shared" si="63"/>
        <v>0</v>
      </c>
      <c r="V230">
        <f t="shared" si="64"/>
        <v>0</v>
      </c>
      <c r="W230">
        <f t="shared" si="65"/>
        <v>1</v>
      </c>
      <c r="X230">
        <f t="shared" si="66"/>
        <v>0</v>
      </c>
      <c r="Y230">
        <f t="shared" si="67"/>
        <v>0</v>
      </c>
      <c r="AE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Z230">
        <v>1</v>
      </c>
      <c r="BY230" s="53" t="str">
        <f t="shared" si="17"/>
        <v>P229</v>
      </c>
    </row>
    <row r="231" spans="1:77" ht="12.75">
      <c r="A231" s="1" t="s">
        <v>195</v>
      </c>
      <c r="B231" s="48">
        <v>5</v>
      </c>
      <c r="C231" s="4">
        <v>20220040200173</v>
      </c>
      <c r="D231">
        <v>0.664998</v>
      </c>
      <c r="E231" s="3">
        <v>0</v>
      </c>
      <c r="F231">
        <v>0.64</v>
      </c>
      <c r="G231" s="92" t="s">
        <v>478</v>
      </c>
      <c r="H231" s="92">
        <v>0</v>
      </c>
      <c r="I231" s="116">
        <v>0.1</v>
      </c>
      <c r="J231" s="11">
        <v>1</v>
      </c>
      <c r="L231" s="11" t="s">
        <v>479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3" t="str">
        <f t="shared" si="17"/>
        <v>P230</v>
      </c>
    </row>
    <row r="232" spans="1:77" ht="12.75">
      <c r="A232" s="1" t="s">
        <v>196</v>
      </c>
      <c r="B232" s="48">
        <v>6</v>
      </c>
      <c r="C232" s="4">
        <v>20220040200021</v>
      </c>
      <c r="D232">
        <v>0.68</v>
      </c>
      <c r="E232" s="3">
        <v>0</v>
      </c>
      <c r="F232">
        <v>0.67</v>
      </c>
      <c r="G232" s="92" t="s">
        <v>478</v>
      </c>
      <c r="H232" s="92">
        <v>0</v>
      </c>
      <c r="I232" s="116">
        <v>0.1</v>
      </c>
      <c r="J232" s="11">
        <v>1</v>
      </c>
      <c r="L232" s="11" t="s">
        <v>478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3" t="str">
        <f t="shared" si="17"/>
        <v>P231</v>
      </c>
    </row>
    <row r="233" spans="1:77" ht="12.75">
      <c r="A233" s="1" t="s">
        <v>197</v>
      </c>
      <c r="B233" s="48">
        <v>2</v>
      </c>
      <c r="C233" s="4">
        <v>20220040200156</v>
      </c>
      <c r="D233">
        <v>0.645388</v>
      </c>
      <c r="E233" s="3">
        <v>0</v>
      </c>
      <c r="F233">
        <v>0.65</v>
      </c>
      <c r="G233" s="92" t="s">
        <v>478</v>
      </c>
      <c r="H233" s="92">
        <v>0</v>
      </c>
      <c r="I233" s="116">
        <v>0.1</v>
      </c>
      <c r="J233" s="11">
        <v>1</v>
      </c>
      <c r="L233" s="11" t="s">
        <v>478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3" t="str">
        <f t="shared" si="17"/>
        <v>P232</v>
      </c>
    </row>
    <row r="234" spans="1:77" ht="12.75">
      <c r="A234" s="106" t="s">
        <v>198</v>
      </c>
      <c r="B234" s="106">
        <v>3</v>
      </c>
      <c r="C234" s="111"/>
      <c r="D234" s="111"/>
      <c r="E234" s="109"/>
      <c r="F234" s="111"/>
      <c r="G234" s="129"/>
      <c r="H234" s="129"/>
      <c r="I234" s="111"/>
      <c r="J234" s="112"/>
      <c r="K234" s="111"/>
      <c r="L234" s="112"/>
      <c r="M234" s="106" t="s">
        <v>22</v>
      </c>
      <c r="N234" s="106" t="s">
        <v>38</v>
      </c>
      <c r="O234" s="106"/>
      <c r="P234" s="111"/>
      <c r="Q234" s="111"/>
      <c r="R234" s="111">
        <v>1</v>
      </c>
      <c r="S234" s="47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3" t="str">
        <f t="shared" si="17"/>
        <v>P233</v>
      </c>
    </row>
    <row r="235" spans="1:77" ht="12.75">
      <c r="A235" s="1" t="s">
        <v>47</v>
      </c>
      <c r="B235" s="48">
        <v>5</v>
      </c>
      <c r="C235" s="4">
        <v>20220040200158</v>
      </c>
      <c r="D235" s="169">
        <v>1.9</v>
      </c>
      <c r="E235" s="3">
        <v>1</v>
      </c>
      <c r="F235">
        <v>0.95</v>
      </c>
      <c r="G235" s="92" t="s">
        <v>478</v>
      </c>
      <c r="H235" s="92">
        <v>0</v>
      </c>
      <c r="I235" s="116">
        <v>0.1</v>
      </c>
      <c r="J235" s="11">
        <v>1</v>
      </c>
      <c r="L235" s="11" t="s">
        <v>479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Z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BY235" s="53" t="str">
        <f t="shared" si="17"/>
        <v>P234</v>
      </c>
    </row>
    <row r="236" spans="1:77" ht="12.75">
      <c r="A236" s="1" t="s">
        <v>199</v>
      </c>
      <c r="B236" s="48">
        <v>6</v>
      </c>
      <c r="C236" s="4">
        <v>20220040200259</v>
      </c>
      <c r="D236">
        <v>0.47454699</v>
      </c>
      <c r="E236" s="3">
        <v>0</v>
      </c>
      <c r="F236">
        <v>0.4</v>
      </c>
      <c r="G236" s="92" t="s">
        <v>478</v>
      </c>
      <c r="H236" s="92">
        <v>2</v>
      </c>
      <c r="I236" s="116">
        <v>2</v>
      </c>
      <c r="J236" s="11">
        <v>1</v>
      </c>
      <c r="L236" s="11" t="s">
        <v>478</v>
      </c>
      <c r="M236" s="1" t="s">
        <v>270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3" t="str">
        <f t="shared" si="17"/>
        <v>P235</v>
      </c>
    </row>
    <row r="237" spans="1:77" ht="12.75">
      <c r="A237" s="1" t="s">
        <v>200</v>
      </c>
      <c r="B237" s="48">
        <v>4</v>
      </c>
      <c r="C237" s="4">
        <v>20220040200267</v>
      </c>
      <c r="D237">
        <v>0.48907999</v>
      </c>
      <c r="E237" s="3">
        <v>0</v>
      </c>
      <c r="F237">
        <v>0.36</v>
      </c>
      <c r="G237" s="92" t="s">
        <v>478</v>
      </c>
      <c r="H237" s="92">
        <v>0</v>
      </c>
      <c r="I237" s="116">
        <v>1</v>
      </c>
      <c r="J237" s="11">
        <v>1</v>
      </c>
      <c r="L237" s="11" t="s">
        <v>478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3" t="str">
        <f t="shared" si="17"/>
        <v>P236</v>
      </c>
    </row>
    <row r="238" spans="1:77" ht="12.75">
      <c r="A238" s="106" t="s">
        <v>264</v>
      </c>
      <c r="B238" s="106">
        <v>1</v>
      </c>
      <c r="C238" s="111"/>
      <c r="D238" s="111"/>
      <c r="E238" s="109"/>
      <c r="F238" s="111"/>
      <c r="G238" s="129"/>
      <c r="H238" s="129"/>
      <c r="I238" s="111"/>
      <c r="J238" s="112"/>
      <c r="K238" s="111"/>
      <c r="L238" s="112"/>
      <c r="M238" s="106" t="s">
        <v>22</v>
      </c>
      <c r="N238" s="176" t="s">
        <v>322</v>
      </c>
      <c r="O238" s="106"/>
      <c r="P238" s="111"/>
      <c r="Q238" s="111"/>
      <c r="R238" s="111"/>
      <c r="S238" s="111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3" t="str">
        <f t="shared" si="17"/>
        <v>P237</v>
      </c>
    </row>
    <row r="239" spans="1:77" ht="12.75">
      <c r="A239" s="1" t="s">
        <v>265</v>
      </c>
      <c r="B239" s="48">
        <v>2</v>
      </c>
      <c r="C239" s="4">
        <v>20220040200270</v>
      </c>
      <c r="D239">
        <v>0.39862799</v>
      </c>
      <c r="E239" s="3">
        <v>0</v>
      </c>
      <c r="F239">
        <v>0.4</v>
      </c>
      <c r="G239" s="92" t="s">
        <v>478</v>
      </c>
      <c r="H239" s="92">
        <v>0</v>
      </c>
      <c r="I239" s="116">
        <v>0.1</v>
      </c>
      <c r="J239" s="11">
        <v>1</v>
      </c>
      <c r="L239" s="11" t="s">
        <v>478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3" t="str">
        <f t="shared" si="17"/>
        <v>P238</v>
      </c>
    </row>
    <row r="240" spans="1:77" ht="12.75">
      <c r="A240" s="1" t="s">
        <v>266</v>
      </c>
      <c r="B240" s="48">
        <v>3</v>
      </c>
      <c r="C240" s="4">
        <v>20220040200266</v>
      </c>
      <c r="D240">
        <v>0.42032199</v>
      </c>
      <c r="E240" s="3">
        <v>0</v>
      </c>
      <c r="F240">
        <v>0.42</v>
      </c>
      <c r="G240" s="92" t="s">
        <v>478</v>
      </c>
      <c r="H240" s="92">
        <v>0</v>
      </c>
      <c r="I240" s="116">
        <v>2</v>
      </c>
      <c r="J240" s="11">
        <v>1</v>
      </c>
      <c r="L240" s="11" t="s">
        <v>478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3" t="str">
        <f t="shared" si="17"/>
        <v>P239</v>
      </c>
    </row>
    <row r="241" spans="1:77" ht="12.75">
      <c r="A241" s="1" t="s">
        <v>267</v>
      </c>
      <c r="B241" s="48">
        <v>4</v>
      </c>
      <c r="C241" s="4">
        <v>20220040200233</v>
      </c>
      <c r="D241">
        <v>0.3788</v>
      </c>
      <c r="E241" s="3">
        <v>0</v>
      </c>
      <c r="F241">
        <v>0.43</v>
      </c>
      <c r="G241" s="92" t="s">
        <v>478</v>
      </c>
      <c r="H241" s="92">
        <v>0</v>
      </c>
      <c r="I241" s="116">
        <v>1</v>
      </c>
      <c r="J241" s="11">
        <v>1</v>
      </c>
      <c r="L241" s="11" t="s">
        <v>478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3" t="str">
        <f t="shared" si="17"/>
        <v>P240</v>
      </c>
    </row>
    <row r="242" spans="1:77" ht="12.75">
      <c r="A242" s="48" t="s">
        <v>269</v>
      </c>
      <c r="B242" s="48">
        <v>5</v>
      </c>
      <c r="C242" s="151">
        <v>20220040200268</v>
      </c>
      <c r="D242" s="47">
        <v>0.4</v>
      </c>
      <c r="E242" s="135">
        <v>1</v>
      </c>
      <c r="F242" s="173" t="s">
        <v>46</v>
      </c>
      <c r="G242" s="136"/>
      <c r="H242" s="136"/>
      <c r="I242" s="47"/>
      <c r="J242" s="137"/>
      <c r="K242" s="47"/>
      <c r="L242" s="137"/>
      <c r="M242" s="48" t="s">
        <v>22</v>
      </c>
      <c r="N242" s="48"/>
      <c r="O242" s="184"/>
      <c r="P242" s="47">
        <v>1</v>
      </c>
      <c r="Q242" s="47"/>
      <c r="R242" s="47"/>
      <c r="S242" s="47"/>
      <c r="U242">
        <f t="shared" si="71"/>
        <v>0</v>
      </c>
      <c r="V242">
        <f t="shared" si="72"/>
        <v>0</v>
      </c>
      <c r="W242">
        <f t="shared" si="73"/>
        <v>0</v>
      </c>
      <c r="X242">
        <f t="shared" si="74"/>
        <v>0</v>
      </c>
      <c r="Y242">
        <f t="shared" si="75"/>
        <v>0</v>
      </c>
      <c r="AA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R242">
        <v>1</v>
      </c>
      <c r="BU242">
        <v>1</v>
      </c>
      <c r="BY242" s="53" t="str">
        <f t="shared" si="17"/>
        <v>P241</v>
      </c>
    </row>
    <row r="243" spans="1:77" ht="12.75">
      <c r="A243" s="48" t="s">
        <v>268</v>
      </c>
      <c r="B243" s="48">
        <v>6</v>
      </c>
      <c r="C243" s="4">
        <v>20220040200265</v>
      </c>
      <c r="D243" s="166">
        <v>0.41</v>
      </c>
      <c r="E243" s="135">
        <v>1</v>
      </c>
      <c r="F243" s="173">
        <v>2.5</v>
      </c>
      <c r="G243" s="136" t="s">
        <v>479</v>
      </c>
      <c r="H243" s="136">
        <v>0</v>
      </c>
      <c r="I243" s="154">
        <v>2</v>
      </c>
      <c r="J243" s="137">
        <v>1</v>
      </c>
      <c r="K243" s="47"/>
      <c r="L243" s="137"/>
      <c r="M243" s="48" t="s">
        <v>22</v>
      </c>
      <c r="N243" s="48"/>
      <c r="O243" s="48"/>
      <c r="P243" s="47">
        <v>1</v>
      </c>
      <c r="Q243" s="47"/>
      <c r="R243" s="47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3" t="str">
        <f t="shared" si="17"/>
        <v>P242</v>
      </c>
    </row>
    <row r="244" spans="1:77" ht="12.75">
      <c r="A244" s="1" t="s">
        <v>271</v>
      </c>
      <c r="B244" s="48">
        <v>1</v>
      </c>
      <c r="C244" s="4">
        <v>20220040200275</v>
      </c>
      <c r="D244" s="166">
        <v>0.4</v>
      </c>
      <c r="E244" s="3">
        <v>1</v>
      </c>
      <c r="F244" s="173">
        <v>5.8</v>
      </c>
      <c r="G244" s="136" t="s">
        <v>479</v>
      </c>
      <c r="H244" s="136">
        <v>17</v>
      </c>
      <c r="M244" s="1" t="s">
        <v>22</v>
      </c>
      <c r="N244" s="1"/>
      <c r="O244" s="1"/>
      <c r="P244">
        <v>1</v>
      </c>
      <c r="U244">
        <f t="shared" si="71"/>
        <v>0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0</v>
      </c>
      <c r="BY244" s="53" t="str">
        <f t="shared" si="17"/>
        <v>P243</v>
      </c>
    </row>
    <row r="245" spans="1:77" ht="12.75">
      <c r="A245" s="1" t="s">
        <v>201</v>
      </c>
      <c r="B245" s="48">
        <v>2</v>
      </c>
      <c r="C245" s="4">
        <v>20220040200155</v>
      </c>
      <c r="D245" s="166">
        <v>0.39</v>
      </c>
      <c r="E245" s="3">
        <v>0</v>
      </c>
      <c r="F245" s="166">
        <v>0.38</v>
      </c>
      <c r="G245" s="92" t="s">
        <v>478</v>
      </c>
      <c r="H245" s="92">
        <v>0</v>
      </c>
      <c r="I245" s="154">
        <v>1</v>
      </c>
      <c r="J245" s="11">
        <v>1</v>
      </c>
      <c r="L245" s="11" t="s">
        <v>478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Z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3" t="str">
        <f t="shared" si="17"/>
        <v>P244</v>
      </c>
    </row>
    <row r="246" spans="1:77" ht="12.75">
      <c r="A246" s="1" t="s">
        <v>202</v>
      </c>
      <c r="B246" s="48">
        <v>3</v>
      </c>
      <c r="C246" s="4">
        <v>20220040200145</v>
      </c>
      <c r="D246" s="166">
        <v>0.4</v>
      </c>
      <c r="E246" s="3">
        <v>0</v>
      </c>
      <c r="F246" s="166">
        <v>0.4</v>
      </c>
      <c r="G246" s="92" t="s">
        <v>478</v>
      </c>
      <c r="H246" s="92">
        <v>0</v>
      </c>
      <c r="I246" s="154">
        <v>0.1</v>
      </c>
      <c r="J246" s="11">
        <v>1</v>
      </c>
      <c r="L246" s="11" t="s">
        <v>478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3" t="str">
        <f t="shared" si="17"/>
        <v>P245</v>
      </c>
    </row>
    <row r="247" spans="1:77" ht="12.75">
      <c r="A247" s="1" t="s">
        <v>203</v>
      </c>
      <c r="B247" s="48">
        <v>4</v>
      </c>
      <c r="C247" s="4">
        <v>20220040200256</v>
      </c>
      <c r="D247" s="166">
        <v>0.47</v>
      </c>
      <c r="E247" s="3">
        <v>0</v>
      </c>
      <c r="F247" s="166">
        <v>0.48</v>
      </c>
      <c r="G247" s="92" t="s">
        <v>478</v>
      </c>
      <c r="H247" s="92">
        <v>1</v>
      </c>
      <c r="I247" s="154">
        <v>2</v>
      </c>
      <c r="J247" s="11">
        <v>1</v>
      </c>
      <c r="L247" s="11" t="s">
        <v>478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3" t="str">
        <f t="shared" si="17"/>
        <v>P246</v>
      </c>
    </row>
    <row r="248" spans="1:77" ht="12.75">
      <c r="A248" s="48" t="s">
        <v>204</v>
      </c>
      <c r="B248" s="48">
        <v>5</v>
      </c>
      <c r="C248" s="4">
        <v>20220040200257</v>
      </c>
      <c r="D248" s="166">
        <v>0.43</v>
      </c>
      <c r="E248" s="135">
        <v>0</v>
      </c>
      <c r="F248" s="166">
        <v>0.46</v>
      </c>
      <c r="G248" s="136" t="s">
        <v>478</v>
      </c>
      <c r="H248" s="136">
        <v>0</v>
      </c>
      <c r="I248" s="154">
        <v>2</v>
      </c>
      <c r="J248" s="137">
        <v>1</v>
      </c>
      <c r="K248" s="47"/>
      <c r="L248" s="137" t="s">
        <v>478</v>
      </c>
      <c r="M248" s="48" t="s">
        <v>22</v>
      </c>
      <c r="N248" s="48"/>
      <c r="O248" s="48"/>
      <c r="P248" s="47">
        <v>1</v>
      </c>
      <c r="Q248" s="47"/>
      <c r="R248" s="47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3" t="str">
        <f t="shared" si="17"/>
        <v>P247</v>
      </c>
    </row>
    <row r="249" spans="1:77" ht="12.75">
      <c r="A249" s="1" t="s">
        <v>205</v>
      </c>
      <c r="B249" s="48">
        <v>6</v>
      </c>
      <c r="C249" s="4">
        <v>20220040200245</v>
      </c>
      <c r="D249" s="166">
        <v>0.44</v>
      </c>
      <c r="E249" s="3">
        <v>0</v>
      </c>
      <c r="F249" s="166">
        <v>0.48</v>
      </c>
      <c r="G249" s="136" t="s">
        <v>478</v>
      </c>
      <c r="H249" s="136">
        <v>0</v>
      </c>
      <c r="I249" s="154">
        <v>1</v>
      </c>
      <c r="J249" s="11">
        <v>1</v>
      </c>
      <c r="L249" s="11" t="s">
        <v>478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3" t="str">
        <f t="shared" si="17"/>
        <v>P248</v>
      </c>
    </row>
    <row r="250" spans="1:77" ht="12.75">
      <c r="A250" s="1" t="s">
        <v>206</v>
      </c>
      <c r="B250" s="48">
        <v>1</v>
      </c>
      <c r="C250" s="4">
        <v>20220040200176</v>
      </c>
      <c r="D250">
        <v>0.463261</v>
      </c>
      <c r="E250" s="3">
        <v>0</v>
      </c>
      <c r="F250" s="166">
        <v>0.46</v>
      </c>
      <c r="G250" s="136" t="s">
        <v>478</v>
      </c>
      <c r="H250" s="136">
        <v>0</v>
      </c>
      <c r="I250" s="154">
        <v>1</v>
      </c>
      <c r="J250" s="11">
        <v>1</v>
      </c>
      <c r="L250" s="11" t="s">
        <v>478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3" t="str">
        <f t="shared" si="17"/>
        <v>P249</v>
      </c>
    </row>
    <row r="251" spans="1:77" ht="12.75">
      <c r="A251" s="1" t="s">
        <v>207</v>
      </c>
      <c r="B251" s="48">
        <v>2</v>
      </c>
      <c r="C251" s="4">
        <v>20220040200238</v>
      </c>
      <c r="D251">
        <v>1.9</v>
      </c>
      <c r="E251" s="3">
        <v>2</v>
      </c>
      <c r="F251" s="166">
        <v>0.63</v>
      </c>
      <c r="G251" s="136" t="s">
        <v>478</v>
      </c>
      <c r="H251" s="136">
        <v>0</v>
      </c>
      <c r="I251" s="154">
        <v>0.1</v>
      </c>
      <c r="J251" s="11">
        <v>1</v>
      </c>
      <c r="L251" s="11" t="s">
        <v>479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Z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BY251" s="53" t="str">
        <f t="shared" si="17"/>
        <v>P250</v>
      </c>
    </row>
    <row r="252" spans="1:77" ht="12.75">
      <c r="A252" s="1" t="s">
        <v>208</v>
      </c>
      <c r="B252" s="48">
        <v>3</v>
      </c>
      <c r="C252" s="4">
        <v>20220040200243</v>
      </c>
      <c r="D252">
        <v>0.46248</v>
      </c>
      <c r="E252" s="3">
        <v>0</v>
      </c>
      <c r="F252" s="166">
        <v>0.48</v>
      </c>
      <c r="G252" s="136" t="s">
        <v>478</v>
      </c>
      <c r="H252" s="136">
        <v>0</v>
      </c>
      <c r="I252" s="154">
        <v>1</v>
      </c>
      <c r="J252" s="11">
        <v>1</v>
      </c>
      <c r="L252" s="11" t="s">
        <v>479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3" t="str">
        <f t="shared" si="17"/>
        <v>P251</v>
      </c>
    </row>
    <row r="253" spans="1:77" ht="12.75">
      <c r="A253" s="1" t="s">
        <v>209</v>
      </c>
      <c r="B253" s="48">
        <v>4</v>
      </c>
      <c r="C253" s="4">
        <v>20220040200287</v>
      </c>
      <c r="D253">
        <v>0.447291</v>
      </c>
      <c r="E253" s="3">
        <v>0</v>
      </c>
      <c r="F253" s="166">
        <v>0.48</v>
      </c>
      <c r="G253" s="136" t="s">
        <v>478</v>
      </c>
      <c r="H253" s="136">
        <v>0</v>
      </c>
      <c r="I253" s="154">
        <v>0.1</v>
      </c>
      <c r="J253" s="11">
        <v>1</v>
      </c>
      <c r="L253" s="11" t="s">
        <v>479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3" t="str">
        <f t="shared" si="17"/>
        <v>P252</v>
      </c>
    </row>
    <row r="254" spans="1:77" ht="12.75">
      <c r="A254" s="1" t="s">
        <v>210</v>
      </c>
      <c r="B254" s="48">
        <v>5</v>
      </c>
      <c r="C254" s="4">
        <v>20220040200099</v>
      </c>
      <c r="D254">
        <v>0.439639</v>
      </c>
      <c r="E254" s="3">
        <v>0</v>
      </c>
      <c r="F254" s="166">
        <v>0.47</v>
      </c>
      <c r="G254" s="136" t="s">
        <v>478</v>
      </c>
      <c r="H254" s="136">
        <v>0</v>
      </c>
      <c r="I254" s="154">
        <v>0.1</v>
      </c>
      <c r="J254" s="11">
        <v>1</v>
      </c>
      <c r="L254" s="11" t="s">
        <v>479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3" t="str">
        <f t="shared" si="17"/>
        <v>P253</v>
      </c>
    </row>
    <row r="255" spans="1:77" ht="12.75">
      <c r="A255" s="106" t="s">
        <v>211</v>
      </c>
      <c r="B255" s="106">
        <v>6</v>
      </c>
      <c r="C255" s="111"/>
      <c r="D255">
        <v>0.488551</v>
      </c>
      <c r="E255" s="109">
        <v>0</v>
      </c>
      <c r="F255" s="111"/>
      <c r="G255" s="129"/>
      <c r="H255" s="129"/>
      <c r="I255" s="111"/>
      <c r="J255" s="112"/>
      <c r="K255" s="111"/>
      <c r="L255" s="112"/>
      <c r="M255" s="176" t="s">
        <v>217</v>
      </c>
      <c r="N255" s="106"/>
      <c r="O255" s="106"/>
      <c r="P255" s="111"/>
      <c r="Q255" s="111"/>
      <c r="R255" s="111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3" t="str">
        <f t="shared" si="17"/>
        <v>P254</v>
      </c>
    </row>
    <row r="256" spans="1:77" ht="12.75">
      <c r="A256" s="48" t="s">
        <v>213</v>
      </c>
      <c r="B256" s="48">
        <v>1</v>
      </c>
      <c r="C256" s="4">
        <v>20220040200289</v>
      </c>
      <c r="D256" s="166">
        <v>0.58</v>
      </c>
      <c r="E256" s="135">
        <v>0</v>
      </c>
      <c r="F256" s="166">
        <v>0.59</v>
      </c>
      <c r="G256" s="136" t="s">
        <v>478</v>
      </c>
      <c r="H256" s="136">
        <v>1</v>
      </c>
      <c r="I256" s="154">
        <v>0.1</v>
      </c>
      <c r="J256" s="137">
        <v>1</v>
      </c>
      <c r="K256" s="47"/>
      <c r="L256" s="137" t="s">
        <v>478</v>
      </c>
      <c r="M256" s="48" t="s">
        <v>22</v>
      </c>
      <c r="N256" s="48"/>
      <c r="O256" s="48"/>
      <c r="P256" s="47">
        <v>1</v>
      </c>
      <c r="Q256" s="47"/>
      <c r="R256" s="47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3" t="str">
        <f t="shared" si="17"/>
        <v>P255</v>
      </c>
    </row>
    <row r="257" spans="1:77" ht="12.75">
      <c r="A257" s="1" t="s">
        <v>215</v>
      </c>
      <c r="B257" s="48">
        <v>2</v>
      </c>
      <c r="C257" s="4">
        <v>20220040200288</v>
      </c>
      <c r="D257">
        <v>0.61344502</v>
      </c>
      <c r="E257" s="3">
        <v>0</v>
      </c>
      <c r="F257" s="166">
        <v>0.56</v>
      </c>
      <c r="G257" s="136" t="s">
        <v>478</v>
      </c>
      <c r="H257" s="136">
        <v>0</v>
      </c>
      <c r="I257" s="154">
        <v>2</v>
      </c>
      <c r="J257" s="11">
        <v>1</v>
      </c>
      <c r="L257" s="11" t="s">
        <v>478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3" t="str">
        <f t="shared" si="17"/>
        <v>P256</v>
      </c>
    </row>
    <row r="258" spans="1:77" ht="12.75">
      <c r="A258" s="48" t="s">
        <v>216</v>
      </c>
      <c r="B258" s="48">
        <v>4</v>
      </c>
      <c r="C258" s="4">
        <v>20220040200299</v>
      </c>
      <c r="D258" s="166">
        <v>0.73</v>
      </c>
      <c r="E258" s="135">
        <v>0</v>
      </c>
      <c r="F258" s="166">
        <v>0.99</v>
      </c>
      <c r="G258" s="136" t="s">
        <v>479</v>
      </c>
      <c r="H258" s="136">
        <v>0</v>
      </c>
      <c r="I258" s="154">
        <v>6</v>
      </c>
      <c r="J258" s="137">
        <v>1</v>
      </c>
      <c r="K258" s="47"/>
      <c r="L258" s="137" t="s">
        <v>478</v>
      </c>
      <c r="M258" s="48" t="s">
        <v>230</v>
      </c>
      <c r="N258" s="48"/>
      <c r="O258" s="48"/>
      <c r="P258" s="47"/>
      <c r="Q258" s="47">
        <v>1</v>
      </c>
      <c r="R258" s="47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A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3" t="str">
        <f t="shared" si="17"/>
        <v>P257</v>
      </c>
    </row>
    <row r="259" spans="1:77" ht="12.75">
      <c r="A259" s="1" t="s">
        <v>214</v>
      </c>
      <c r="B259" s="48">
        <v>6</v>
      </c>
      <c r="C259" s="4">
        <v>20220040200305</v>
      </c>
      <c r="D259">
        <v>0.62</v>
      </c>
      <c r="E259" s="3">
        <v>0</v>
      </c>
      <c r="F259" s="166">
        <v>0.64</v>
      </c>
      <c r="G259" s="136" t="s">
        <v>478</v>
      </c>
      <c r="H259" s="136">
        <v>0</v>
      </c>
      <c r="I259" s="154">
        <v>1</v>
      </c>
      <c r="J259" s="11">
        <v>1</v>
      </c>
      <c r="L259" s="11" t="s">
        <v>479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3" t="str">
        <f t="shared" si="17"/>
        <v>P258</v>
      </c>
    </row>
    <row r="260" spans="1:77" ht="12.75">
      <c r="A260" s="1" t="s">
        <v>218</v>
      </c>
      <c r="B260" s="48">
        <v>1</v>
      </c>
      <c r="C260" s="4">
        <v>20220040200290</v>
      </c>
      <c r="D260">
        <v>0.65</v>
      </c>
      <c r="E260" s="3">
        <v>0</v>
      </c>
      <c r="F260" s="166">
        <v>1</v>
      </c>
      <c r="G260" s="136" t="s">
        <v>479</v>
      </c>
      <c r="H260" s="136">
        <v>13</v>
      </c>
      <c r="I260" s="154">
        <v>1</v>
      </c>
      <c r="J260" s="11">
        <v>1</v>
      </c>
      <c r="L260" s="11" t="s">
        <v>478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Z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BY260" s="53" t="str">
        <f t="shared" si="17"/>
        <v>P259</v>
      </c>
    </row>
    <row r="261" spans="1:77" ht="12.75">
      <c r="A261" s="1" t="s">
        <v>219</v>
      </c>
      <c r="B261" s="48">
        <v>3</v>
      </c>
      <c r="C261" s="4">
        <v>20220040200292</v>
      </c>
      <c r="D261">
        <v>0.57</v>
      </c>
      <c r="E261" s="3">
        <v>0</v>
      </c>
      <c r="F261" s="166">
        <v>0.59</v>
      </c>
      <c r="G261" s="136" t="s">
        <v>478</v>
      </c>
      <c r="H261" s="136">
        <v>24</v>
      </c>
      <c r="M261" s="1" t="s">
        <v>22</v>
      </c>
      <c r="N261" s="1"/>
      <c r="O261" s="1"/>
      <c r="P261">
        <v>1</v>
      </c>
      <c r="U261">
        <f t="shared" si="86"/>
        <v>0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0</v>
      </c>
      <c r="BY261" s="53" t="str">
        <f t="shared" si="17"/>
        <v>P260</v>
      </c>
    </row>
    <row r="262" spans="1:77" ht="12.75">
      <c r="A262" s="1" t="s">
        <v>220</v>
      </c>
      <c r="B262" s="48">
        <v>5</v>
      </c>
      <c r="C262" s="4">
        <v>20220040200298</v>
      </c>
      <c r="D262">
        <v>0.49</v>
      </c>
      <c r="E262" s="3">
        <v>0</v>
      </c>
      <c r="F262">
        <v>0.58</v>
      </c>
      <c r="G262" s="92" t="s">
        <v>478</v>
      </c>
      <c r="H262" s="92">
        <v>0</v>
      </c>
      <c r="I262" s="154">
        <v>2</v>
      </c>
      <c r="J262" s="11">
        <v>1</v>
      </c>
      <c r="L262" s="11" t="s">
        <v>478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3" t="str">
        <f t="shared" si="17"/>
        <v>P261</v>
      </c>
    </row>
    <row r="263" spans="1:77" ht="12.75">
      <c r="A263" s="1" t="s">
        <v>221</v>
      </c>
      <c r="B263" s="48">
        <v>2</v>
      </c>
      <c r="C263" s="4">
        <v>20220040200260</v>
      </c>
      <c r="D263">
        <v>0.42</v>
      </c>
      <c r="E263" s="3">
        <v>0</v>
      </c>
      <c r="F263" s="178">
        <v>0.28</v>
      </c>
      <c r="G263" s="92" t="s">
        <v>479</v>
      </c>
      <c r="H263" s="92">
        <v>8</v>
      </c>
      <c r="I263" s="154">
        <v>0.1</v>
      </c>
      <c r="J263" s="11">
        <v>1</v>
      </c>
      <c r="L263" s="11" t="s">
        <v>478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3" t="str">
        <f t="shared" si="17"/>
        <v>P262</v>
      </c>
    </row>
    <row r="264" spans="1:77" ht="12.75">
      <c r="A264" s="1" t="s">
        <v>222</v>
      </c>
      <c r="B264" s="48">
        <v>4</v>
      </c>
      <c r="C264" s="4">
        <v>20220040200160</v>
      </c>
      <c r="D264">
        <v>0.35</v>
      </c>
      <c r="E264" s="3">
        <v>0</v>
      </c>
      <c r="F264" s="178">
        <v>0.34</v>
      </c>
      <c r="G264" s="92" t="s">
        <v>478</v>
      </c>
      <c r="H264" s="92">
        <v>2</v>
      </c>
      <c r="I264" s="154">
        <v>0.1</v>
      </c>
      <c r="J264" s="11">
        <v>1</v>
      </c>
      <c r="L264" s="11" t="s">
        <v>478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3" t="str">
        <f t="shared" si="17"/>
        <v>P263</v>
      </c>
    </row>
    <row r="265" spans="1:77" ht="12.75">
      <c r="A265" s="1" t="s">
        <v>223</v>
      </c>
      <c r="B265" s="48">
        <v>6</v>
      </c>
      <c r="C265" s="4">
        <v>20220040200252</v>
      </c>
      <c r="D265">
        <v>0.36</v>
      </c>
      <c r="E265" s="3">
        <v>0</v>
      </c>
      <c r="F265">
        <v>0.35</v>
      </c>
      <c r="G265" s="92" t="s">
        <v>478</v>
      </c>
      <c r="H265" s="92">
        <v>0</v>
      </c>
      <c r="I265" s="154">
        <v>0.1</v>
      </c>
      <c r="J265" s="11">
        <v>1</v>
      </c>
      <c r="L265" s="11" t="s">
        <v>479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3" t="str">
        <f t="shared" si="17"/>
        <v>P264</v>
      </c>
    </row>
    <row r="266" spans="1:77" ht="12.75">
      <c r="A266" s="1" t="s">
        <v>224</v>
      </c>
      <c r="B266" s="48">
        <v>1</v>
      </c>
      <c r="C266" s="4">
        <v>20220040200303</v>
      </c>
      <c r="D266">
        <v>0.36</v>
      </c>
      <c r="E266" s="3">
        <v>0</v>
      </c>
      <c r="F266">
        <v>0.36</v>
      </c>
      <c r="G266" s="92" t="s">
        <v>478</v>
      </c>
      <c r="H266" s="92">
        <v>0</v>
      </c>
      <c r="I266" s="154">
        <v>0</v>
      </c>
      <c r="J266" s="11">
        <v>1</v>
      </c>
      <c r="L266" s="11" t="s">
        <v>478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3" t="str">
        <f t="shared" si="17"/>
        <v>P265</v>
      </c>
    </row>
    <row r="267" spans="1:77" ht="12.75">
      <c r="A267" s="1" t="s">
        <v>225</v>
      </c>
      <c r="B267" s="48">
        <v>3</v>
      </c>
      <c r="C267" s="4">
        <v>20220040200253</v>
      </c>
      <c r="D267">
        <v>0.33</v>
      </c>
      <c r="E267" s="3">
        <v>0</v>
      </c>
      <c r="F267">
        <v>0.37</v>
      </c>
      <c r="G267" s="92" t="s">
        <v>478</v>
      </c>
      <c r="H267" s="92">
        <v>0</v>
      </c>
      <c r="I267" s="154">
        <v>0</v>
      </c>
      <c r="J267" s="11">
        <v>1</v>
      </c>
      <c r="L267" s="11" t="s">
        <v>478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3" t="str">
        <f t="shared" si="17"/>
        <v>P266</v>
      </c>
    </row>
    <row r="268" spans="1:77" ht="12.75">
      <c r="A268" s="1" t="s">
        <v>226</v>
      </c>
      <c r="B268" s="48">
        <v>5</v>
      </c>
      <c r="C268" s="4">
        <v>20220040200277</v>
      </c>
      <c r="D268">
        <v>0.48</v>
      </c>
      <c r="E268" s="3">
        <v>0</v>
      </c>
      <c r="F268">
        <v>0.54</v>
      </c>
      <c r="G268" s="92" t="s">
        <v>478</v>
      </c>
      <c r="H268" s="92">
        <v>9</v>
      </c>
      <c r="M268" s="1" t="s">
        <v>22</v>
      </c>
      <c r="N268" s="1"/>
      <c r="O268" s="1"/>
      <c r="P268">
        <v>1</v>
      </c>
      <c r="U268">
        <f t="shared" si="86"/>
        <v>0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0</v>
      </c>
      <c r="BY268" s="53" t="str">
        <f t="shared" si="17"/>
        <v>P267</v>
      </c>
    </row>
    <row r="269" spans="1:77" ht="12.75">
      <c r="A269" s="1" t="s">
        <v>227</v>
      </c>
      <c r="B269" s="48">
        <v>2</v>
      </c>
      <c r="C269" s="4">
        <v>20220040200272</v>
      </c>
      <c r="D269">
        <v>0.52</v>
      </c>
      <c r="E269" s="3">
        <v>0</v>
      </c>
      <c r="F269">
        <v>0.47</v>
      </c>
      <c r="G269" s="92" t="s">
        <v>478</v>
      </c>
      <c r="H269" s="92">
        <v>2</v>
      </c>
      <c r="I269" s="154">
        <v>1</v>
      </c>
      <c r="J269" s="11">
        <v>1</v>
      </c>
      <c r="L269" s="11" t="s">
        <v>478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3" t="str">
        <f t="shared" si="17"/>
        <v>P268</v>
      </c>
    </row>
    <row r="270" spans="1:77" ht="12.75">
      <c r="A270" s="1" t="s">
        <v>228</v>
      </c>
      <c r="B270" s="48">
        <v>4</v>
      </c>
      <c r="C270" s="4">
        <v>20220040200271</v>
      </c>
      <c r="D270">
        <v>0.51</v>
      </c>
      <c r="E270" s="3">
        <v>0</v>
      </c>
      <c r="F270">
        <v>0.48</v>
      </c>
      <c r="G270" s="92" t="s">
        <v>478</v>
      </c>
      <c r="H270" s="92">
        <v>0</v>
      </c>
      <c r="I270" s="154">
        <v>3</v>
      </c>
      <c r="J270" s="11">
        <v>1</v>
      </c>
      <c r="L270" s="11" t="s">
        <v>478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3" t="str">
        <f t="shared" si="17"/>
        <v>P269</v>
      </c>
    </row>
    <row r="271" spans="1:77" ht="12.75">
      <c r="A271" s="1" t="s">
        <v>229</v>
      </c>
      <c r="B271" s="48">
        <v>6</v>
      </c>
      <c r="C271" s="4">
        <v>20220040200310</v>
      </c>
      <c r="D271">
        <v>0.51</v>
      </c>
      <c r="E271" s="3">
        <v>0</v>
      </c>
      <c r="F271">
        <v>0.49</v>
      </c>
      <c r="G271" s="92" t="s">
        <v>478</v>
      </c>
      <c r="H271" s="92">
        <v>1</v>
      </c>
      <c r="I271" s="154">
        <v>0</v>
      </c>
      <c r="J271" s="11">
        <v>1</v>
      </c>
      <c r="L271" s="11" t="s">
        <v>478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3" t="str">
        <f t="shared" si="17"/>
        <v>P270</v>
      </c>
    </row>
    <row r="272" spans="1:77" ht="12.75">
      <c r="A272" s="106" t="s">
        <v>252</v>
      </c>
      <c r="B272" s="106">
        <v>1</v>
      </c>
      <c r="C272" s="107"/>
      <c r="D272" s="111">
        <v>0.54</v>
      </c>
      <c r="E272" s="109">
        <v>0</v>
      </c>
      <c r="F272" s="111"/>
      <c r="G272" s="129"/>
      <c r="H272" s="129"/>
      <c r="I272" s="111"/>
      <c r="J272" s="112"/>
      <c r="K272" s="111"/>
      <c r="L272" s="112"/>
      <c r="M272" s="106" t="s">
        <v>22</v>
      </c>
      <c r="N272" s="176" t="s">
        <v>142</v>
      </c>
      <c r="O272" s="106"/>
      <c r="P272" s="111"/>
      <c r="Q272" s="111"/>
      <c r="R272" s="111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3" t="str">
        <f t="shared" si="17"/>
        <v>P271</v>
      </c>
    </row>
    <row r="273" spans="1:77" ht="12.75">
      <c r="A273" s="1" t="s">
        <v>253</v>
      </c>
      <c r="B273" s="48">
        <v>2</v>
      </c>
      <c r="C273" s="4">
        <v>20220040200280</v>
      </c>
      <c r="D273">
        <v>0.55</v>
      </c>
      <c r="E273" s="3">
        <v>0</v>
      </c>
      <c r="F273">
        <v>0.5</v>
      </c>
      <c r="H273" s="92">
        <v>0</v>
      </c>
      <c r="I273" s="154">
        <v>0</v>
      </c>
      <c r="J273" s="11">
        <v>1</v>
      </c>
      <c r="L273" s="11" t="s">
        <v>478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3" t="str">
        <f t="shared" si="17"/>
        <v>P272</v>
      </c>
    </row>
    <row r="274" spans="1:77" ht="12.75">
      <c r="A274" s="1" t="s">
        <v>254</v>
      </c>
      <c r="B274" s="48">
        <v>3</v>
      </c>
      <c r="C274" s="3">
        <v>20220040200307</v>
      </c>
      <c r="D274">
        <v>0.51</v>
      </c>
      <c r="E274" s="3">
        <v>0</v>
      </c>
      <c r="F274">
        <v>0.45</v>
      </c>
      <c r="G274" s="92" t="s">
        <v>479</v>
      </c>
      <c r="H274" s="92">
        <v>0</v>
      </c>
      <c r="I274" s="154">
        <v>0</v>
      </c>
      <c r="J274" s="11">
        <v>1</v>
      </c>
      <c r="L274" s="11" t="s">
        <v>478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Z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BY274" s="53" t="str">
        <f t="shared" si="17"/>
        <v>P273</v>
      </c>
    </row>
    <row r="275" spans="1:77" ht="12.75">
      <c r="A275" s="1" t="s">
        <v>255</v>
      </c>
      <c r="B275" s="48">
        <v>4</v>
      </c>
      <c r="C275" s="3">
        <v>20220040200306</v>
      </c>
      <c r="D275">
        <v>0.49</v>
      </c>
      <c r="E275" s="3">
        <v>0</v>
      </c>
      <c r="F275">
        <v>0.4</v>
      </c>
      <c r="G275" s="92" t="s">
        <v>478</v>
      </c>
      <c r="H275" s="92">
        <v>0</v>
      </c>
      <c r="I275" s="154">
        <v>0</v>
      </c>
      <c r="J275" s="11">
        <v>1</v>
      </c>
      <c r="L275" s="11" t="s">
        <v>478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3" t="str">
        <f t="shared" si="17"/>
        <v>P274</v>
      </c>
    </row>
    <row r="276" spans="1:77" ht="12.75">
      <c r="A276" s="1" t="s">
        <v>256</v>
      </c>
      <c r="B276" s="48">
        <v>5</v>
      </c>
      <c r="C276" s="3">
        <v>20220040200321</v>
      </c>
      <c r="D276">
        <v>0.5</v>
      </c>
      <c r="E276" s="3">
        <v>0</v>
      </c>
      <c r="F276">
        <v>0.54</v>
      </c>
      <c r="G276" s="92" t="s">
        <v>478</v>
      </c>
      <c r="H276" s="92">
        <v>0</v>
      </c>
      <c r="I276" s="154">
        <v>4</v>
      </c>
      <c r="J276" s="11">
        <v>1</v>
      </c>
      <c r="L276" s="11" t="s">
        <v>478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3" t="str">
        <f t="shared" si="17"/>
        <v>P275</v>
      </c>
    </row>
    <row r="277" spans="1:77" ht="12.75">
      <c r="A277" s="1" t="s">
        <v>257</v>
      </c>
      <c r="B277" s="48">
        <v>6</v>
      </c>
      <c r="C277" s="3">
        <v>20220040200313</v>
      </c>
      <c r="D277">
        <v>0.52</v>
      </c>
      <c r="E277" s="3">
        <v>0</v>
      </c>
      <c r="F277">
        <v>0.45</v>
      </c>
      <c r="G277" s="92" t="s">
        <v>478</v>
      </c>
      <c r="H277" s="92">
        <v>2</v>
      </c>
      <c r="I277" s="154">
        <v>0</v>
      </c>
      <c r="J277" s="11">
        <v>1</v>
      </c>
      <c r="L277" s="11" t="s">
        <v>478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3" t="str">
        <f t="shared" si="17"/>
        <v>P276</v>
      </c>
    </row>
    <row r="278" spans="1:77" ht="12.75">
      <c r="A278" s="1" t="s">
        <v>258</v>
      </c>
      <c r="B278" s="48">
        <v>1</v>
      </c>
      <c r="C278" s="3">
        <v>20220040200311</v>
      </c>
      <c r="D278">
        <v>0.55</v>
      </c>
      <c r="E278" s="3">
        <v>0</v>
      </c>
      <c r="F278">
        <v>0.51</v>
      </c>
      <c r="G278" s="92" t="s">
        <v>478</v>
      </c>
      <c r="H278" s="92">
        <v>1</v>
      </c>
      <c r="I278" s="154">
        <v>0</v>
      </c>
      <c r="J278" s="11">
        <v>1</v>
      </c>
      <c r="L278" s="11" t="s">
        <v>479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3" t="str">
        <f t="shared" si="17"/>
        <v>P277</v>
      </c>
    </row>
    <row r="279" spans="1:77" ht="12.75">
      <c r="A279" s="1" t="s">
        <v>259</v>
      </c>
      <c r="B279" s="48">
        <v>2</v>
      </c>
      <c r="C279" s="3">
        <v>20220040200285</v>
      </c>
      <c r="D279">
        <v>0.39</v>
      </c>
      <c r="E279" s="3">
        <v>0</v>
      </c>
      <c r="F279">
        <v>0.49</v>
      </c>
      <c r="G279" s="92" t="s">
        <v>479</v>
      </c>
      <c r="H279" s="92">
        <v>0</v>
      </c>
      <c r="I279" s="154">
        <v>5</v>
      </c>
      <c r="J279" s="11">
        <v>1</v>
      </c>
      <c r="L279" s="11" t="s">
        <v>479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Z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BY279" s="53" t="str">
        <f t="shared" si="17"/>
        <v>P278</v>
      </c>
    </row>
    <row r="280" spans="1:77" ht="12.75">
      <c r="A280" s="1" t="s">
        <v>260</v>
      </c>
      <c r="B280" s="48">
        <v>3</v>
      </c>
      <c r="C280" s="3">
        <v>20220040200279</v>
      </c>
      <c r="D280">
        <v>0.45</v>
      </c>
      <c r="E280" s="3">
        <v>1</v>
      </c>
      <c r="F280">
        <v>0.43</v>
      </c>
      <c r="G280" s="92" t="s">
        <v>479</v>
      </c>
      <c r="H280" s="92">
        <v>0</v>
      </c>
      <c r="I280" s="154">
        <v>13</v>
      </c>
      <c r="L280" s="11" t="s">
        <v>478</v>
      </c>
      <c r="M280" s="1" t="s">
        <v>22</v>
      </c>
      <c r="N280" s="1"/>
      <c r="O280" s="1"/>
      <c r="P280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0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Y280" s="53" t="str">
        <f t="shared" si="17"/>
        <v>P279</v>
      </c>
    </row>
    <row r="281" spans="1:77" ht="12.75">
      <c r="A281" s="1" t="s">
        <v>261</v>
      </c>
      <c r="B281" s="48">
        <v>4</v>
      </c>
      <c r="C281" s="3">
        <v>20220040200315</v>
      </c>
      <c r="D281">
        <v>0.45</v>
      </c>
      <c r="E281" s="3">
        <v>0</v>
      </c>
      <c r="F281">
        <v>0.44</v>
      </c>
      <c r="G281" s="92" t="s">
        <v>478</v>
      </c>
      <c r="H281" s="92">
        <v>0</v>
      </c>
      <c r="I281" s="154">
        <v>2</v>
      </c>
      <c r="L281" s="11" t="s">
        <v>479</v>
      </c>
      <c r="M281" s="1" t="s">
        <v>22</v>
      </c>
      <c r="N281" s="1"/>
      <c r="O281" s="1"/>
      <c r="P281">
        <v>1</v>
      </c>
      <c r="U281">
        <f t="shared" si="95"/>
        <v>0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0</v>
      </c>
      <c r="BY281" s="53" t="str">
        <f t="shared" si="17"/>
        <v>P280</v>
      </c>
    </row>
    <row r="282" spans="1:77" ht="12.75">
      <c r="A282" s="1" t="s">
        <v>262</v>
      </c>
      <c r="B282" s="48">
        <v>5</v>
      </c>
      <c r="C282" s="3">
        <v>20220040200301</v>
      </c>
      <c r="D282">
        <v>0.44</v>
      </c>
      <c r="E282" s="3">
        <v>0</v>
      </c>
      <c r="F282">
        <v>0.87</v>
      </c>
      <c r="G282" s="92" t="s">
        <v>478</v>
      </c>
      <c r="H282" s="92">
        <v>0</v>
      </c>
      <c r="M282" s="1" t="s">
        <v>22</v>
      </c>
      <c r="N282" s="1"/>
      <c r="O282" s="1"/>
      <c r="P282">
        <v>1</v>
      </c>
      <c r="U282">
        <f t="shared" si="95"/>
        <v>0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0</v>
      </c>
      <c r="BY282" s="53" t="str">
        <f t="shared" si="17"/>
        <v>P281</v>
      </c>
    </row>
    <row r="283" spans="1:77" ht="12.75">
      <c r="A283" s="1" t="s">
        <v>263</v>
      </c>
      <c r="B283" s="48">
        <v>6</v>
      </c>
      <c r="C283" s="3">
        <v>20220040200304</v>
      </c>
      <c r="D283">
        <v>0.39</v>
      </c>
      <c r="E283" s="3">
        <v>0</v>
      </c>
      <c r="F283">
        <v>0.4</v>
      </c>
      <c r="G283" s="92" t="s">
        <v>478</v>
      </c>
      <c r="H283" s="92">
        <v>2</v>
      </c>
      <c r="I283" s="154">
        <v>1</v>
      </c>
      <c r="J283" s="11">
        <v>1</v>
      </c>
      <c r="L283" s="11" t="s">
        <v>479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3" t="str">
        <f t="shared" si="17"/>
        <v>P282</v>
      </c>
    </row>
    <row r="284" spans="1:77" ht="12.75">
      <c r="A284" s="1" t="s">
        <v>231</v>
      </c>
      <c r="B284" s="48">
        <v>1</v>
      </c>
      <c r="C284" s="3">
        <v>20220040200273</v>
      </c>
      <c r="D284">
        <v>0.55</v>
      </c>
      <c r="E284" s="3">
        <v>0</v>
      </c>
      <c r="F284">
        <v>1.36</v>
      </c>
      <c r="G284" s="92" t="s">
        <v>479</v>
      </c>
      <c r="H284" s="92">
        <v>0</v>
      </c>
      <c r="I284" s="154">
        <v>2</v>
      </c>
      <c r="L284" s="11" t="s">
        <v>478</v>
      </c>
      <c r="M284" s="1" t="s">
        <v>22</v>
      </c>
      <c r="N284" s="1"/>
      <c r="O284" s="1"/>
      <c r="P284">
        <v>1</v>
      </c>
      <c r="U284">
        <f>IF(J284=1,P284,0)</f>
        <v>0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0</v>
      </c>
      <c r="BY284" s="53" t="str">
        <f t="shared" si="17"/>
        <v>P283</v>
      </c>
    </row>
    <row r="285" spans="1:77" ht="12.75">
      <c r="A285" s="1" t="s">
        <v>232</v>
      </c>
      <c r="B285" s="48">
        <v>2</v>
      </c>
      <c r="C285" s="3">
        <v>20220040200317</v>
      </c>
      <c r="D285">
        <v>0.88</v>
      </c>
      <c r="E285" s="3">
        <v>0</v>
      </c>
      <c r="F285">
        <v>0.92</v>
      </c>
      <c r="G285" s="92" t="s">
        <v>478</v>
      </c>
      <c r="H285" s="92">
        <v>0</v>
      </c>
      <c r="I285" s="154">
        <v>2</v>
      </c>
      <c r="L285" s="11" t="s">
        <v>479</v>
      </c>
      <c r="M285" s="1" t="s">
        <v>22</v>
      </c>
      <c r="N285" s="1"/>
      <c r="O285" s="1"/>
      <c r="P285">
        <v>1</v>
      </c>
      <c r="U285">
        <f>IF(J285=1,P285,0)</f>
        <v>0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0</v>
      </c>
      <c r="BY285" s="53" t="str">
        <f t="shared" si="17"/>
        <v>P284</v>
      </c>
    </row>
    <row r="286" spans="1:77" ht="12.75">
      <c r="A286" s="1" t="s">
        <v>233</v>
      </c>
      <c r="B286" s="48">
        <v>3</v>
      </c>
      <c r="C286" s="3">
        <v>20220040200319</v>
      </c>
      <c r="D286">
        <v>0.97</v>
      </c>
      <c r="E286" s="3">
        <v>0</v>
      </c>
      <c r="F286">
        <v>0.93</v>
      </c>
      <c r="G286" s="92" t="s">
        <v>479</v>
      </c>
      <c r="H286" s="92">
        <v>5</v>
      </c>
      <c r="I286" s="154">
        <v>2</v>
      </c>
      <c r="L286" s="11" t="s">
        <v>478</v>
      </c>
      <c r="M286" s="1" t="s">
        <v>22</v>
      </c>
      <c r="N286" s="1"/>
      <c r="O286" s="1"/>
      <c r="P286">
        <v>1</v>
      </c>
      <c r="U286">
        <f>IF(J286=1,P286,0)</f>
        <v>0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0</v>
      </c>
      <c r="BY286" s="53" t="str">
        <f t="shared" si="17"/>
        <v>P285</v>
      </c>
    </row>
    <row r="287" spans="1:77" ht="10.5" customHeight="1">
      <c r="A287" s="1" t="s">
        <v>234</v>
      </c>
      <c r="B287" s="48">
        <v>4</v>
      </c>
      <c r="C287" s="3">
        <v>20220040200322</v>
      </c>
      <c r="D287">
        <v>0.4</v>
      </c>
      <c r="E287" s="3">
        <v>0</v>
      </c>
      <c r="F287">
        <v>0.87</v>
      </c>
      <c r="G287" s="92" t="s">
        <v>478</v>
      </c>
      <c r="H287" s="92">
        <v>7</v>
      </c>
      <c r="I287" s="154">
        <v>0</v>
      </c>
      <c r="L287" s="11" t="s">
        <v>478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0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0</v>
      </c>
      <c r="BY287" s="53" t="str">
        <f t="shared" si="17"/>
        <v>P286</v>
      </c>
    </row>
    <row r="288" spans="1:77" ht="10.5" customHeight="1">
      <c r="A288" s="48" t="s">
        <v>248</v>
      </c>
      <c r="B288" s="48">
        <v>5</v>
      </c>
      <c r="C288" s="135">
        <v>20220040200320</v>
      </c>
      <c r="D288" s="47">
        <v>0.39</v>
      </c>
      <c r="E288" s="135">
        <v>0</v>
      </c>
      <c r="F288" s="173">
        <v>1.9</v>
      </c>
      <c r="G288" s="136" t="s">
        <v>479</v>
      </c>
      <c r="H288" s="136">
        <v>7</v>
      </c>
      <c r="I288" s="154">
        <v>3</v>
      </c>
      <c r="J288" s="137"/>
      <c r="K288" s="47"/>
      <c r="L288" s="137" t="s">
        <v>478</v>
      </c>
      <c r="M288" s="48" t="s">
        <v>22</v>
      </c>
      <c r="N288" s="48"/>
      <c r="O288" s="48"/>
      <c r="P288" s="47">
        <v>1</v>
      </c>
      <c r="Q288" s="47"/>
      <c r="R288" s="47"/>
      <c r="U288">
        <f t="shared" si="101"/>
        <v>0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0</v>
      </c>
      <c r="BY288" s="53" t="str">
        <f t="shared" si="17"/>
        <v>P287</v>
      </c>
    </row>
    <row r="289" spans="1:77" ht="12.75">
      <c r="A289" s="1" t="s">
        <v>235</v>
      </c>
      <c r="B289" s="48">
        <v>6</v>
      </c>
      <c r="C289" s="3">
        <v>20220040200221</v>
      </c>
      <c r="D289">
        <v>0.34</v>
      </c>
      <c r="E289" s="3">
        <v>0</v>
      </c>
      <c r="F289">
        <v>0.35</v>
      </c>
      <c r="G289" s="92" t="s">
        <v>478</v>
      </c>
      <c r="H289" s="92">
        <v>0</v>
      </c>
      <c r="I289" s="154">
        <v>1</v>
      </c>
      <c r="L289" s="11" t="s">
        <v>478</v>
      </c>
      <c r="M289" s="1" t="s">
        <v>22</v>
      </c>
      <c r="N289" s="1"/>
      <c r="O289" s="1"/>
      <c r="P289">
        <v>1</v>
      </c>
      <c r="U289">
        <f t="shared" si="101"/>
        <v>0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0</v>
      </c>
      <c r="BY289" s="53" t="str">
        <f t="shared" si="17"/>
        <v>P288</v>
      </c>
    </row>
    <row r="290" spans="1:77" ht="12.75">
      <c r="A290" s="1" t="s">
        <v>236</v>
      </c>
      <c r="B290" s="48">
        <v>1</v>
      </c>
      <c r="C290" s="3">
        <v>20220040200323</v>
      </c>
      <c r="D290">
        <v>0.79</v>
      </c>
      <c r="E290" s="3">
        <v>0</v>
      </c>
      <c r="F290" s="169">
        <v>1.5</v>
      </c>
      <c r="G290" s="92" t="s">
        <v>479</v>
      </c>
      <c r="H290" s="92">
        <v>6</v>
      </c>
      <c r="I290" s="154">
        <v>0</v>
      </c>
      <c r="L290" s="11" t="s">
        <v>478</v>
      </c>
      <c r="M290" s="1" t="s">
        <v>22</v>
      </c>
      <c r="N290" s="1"/>
      <c r="O290" s="1"/>
      <c r="P290">
        <v>1</v>
      </c>
      <c r="U290">
        <f t="shared" si="101"/>
        <v>0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0</v>
      </c>
      <c r="BY290" s="53" t="str">
        <f t="shared" si="17"/>
        <v>P289</v>
      </c>
    </row>
    <row r="291" spans="1:77" ht="12.75">
      <c r="A291" s="1" t="s">
        <v>237</v>
      </c>
      <c r="B291" s="48">
        <v>2</v>
      </c>
      <c r="C291" s="3">
        <v>20220040200324</v>
      </c>
      <c r="D291">
        <v>0.88</v>
      </c>
      <c r="E291" s="3">
        <v>0</v>
      </c>
      <c r="M291" s="1" t="s">
        <v>22</v>
      </c>
      <c r="N291" s="1"/>
      <c r="O291" s="1"/>
      <c r="P291">
        <v>1</v>
      </c>
      <c r="U291">
        <f t="shared" si="101"/>
        <v>0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0</v>
      </c>
      <c r="AO291">
        <f t="shared" si="94"/>
        <v>0</v>
      </c>
      <c r="BY291" s="53" t="str">
        <f t="shared" si="17"/>
        <v>P290</v>
      </c>
    </row>
    <row r="292" spans="1:77" ht="12.75">
      <c r="A292" s="1" t="s">
        <v>238</v>
      </c>
      <c r="B292" s="48">
        <v>3</v>
      </c>
      <c r="C292" s="3">
        <v>20220040200327</v>
      </c>
      <c r="D292">
        <v>0.79</v>
      </c>
      <c r="E292" s="3">
        <v>0</v>
      </c>
      <c r="M292" s="1" t="s">
        <v>22</v>
      </c>
      <c r="N292" s="1"/>
      <c r="O292" s="1"/>
      <c r="P292">
        <v>1</v>
      </c>
      <c r="U292">
        <f t="shared" si="101"/>
        <v>0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0</v>
      </c>
      <c r="AO292">
        <f t="shared" si="94"/>
        <v>0</v>
      </c>
      <c r="BY292" s="53" t="str">
        <f t="shared" si="17"/>
        <v>P291</v>
      </c>
    </row>
    <row r="293" spans="1:77" ht="12.75">
      <c r="A293" s="1" t="s">
        <v>239</v>
      </c>
      <c r="B293" s="48">
        <v>4</v>
      </c>
      <c r="C293" s="3">
        <v>20220040200325</v>
      </c>
      <c r="D293">
        <v>0.79</v>
      </c>
      <c r="E293" s="3">
        <v>0</v>
      </c>
      <c r="M293" s="1" t="s">
        <v>22</v>
      </c>
      <c r="N293" s="1"/>
      <c r="O293" s="1"/>
      <c r="P293">
        <v>1</v>
      </c>
      <c r="U293">
        <f t="shared" si="101"/>
        <v>0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0</v>
      </c>
      <c r="AO293">
        <f t="shared" si="94"/>
        <v>0</v>
      </c>
      <c r="BY293" s="53" t="str">
        <f t="shared" si="17"/>
        <v>P292</v>
      </c>
    </row>
    <row r="294" spans="1:77" ht="12.75">
      <c r="A294" s="106" t="s">
        <v>240</v>
      </c>
      <c r="B294" s="106">
        <v>5</v>
      </c>
      <c r="C294" s="3"/>
      <c r="D294" s="111" t="s">
        <v>46</v>
      </c>
      <c r="E294" s="109">
        <v>4</v>
      </c>
      <c r="F294" s="111"/>
      <c r="G294" s="129"/>
      <c r="H294" s="129"/>
      <c r="I294" s="111"/>
      <c r="J294" s="112"/>
      <c r="K294" s="111"/>
      <c r="L294" s="112"/>
      <c r="M294" s="106" t="s">
        <v>22</v>
      </c>
      <c r="N294" s="106"/>
      <c r="O294" s="106" t="s">
        <v>315</v>
      </c>
      <c r="P294" s="111"/>
      <c r="Q294" s="111"/>
      <c r="R294" s="111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O294">
        <f t="shared" si="94"/>
        <v>0</v>
      </c>
      <c r="AX294">
        <v>1</v>
      </c>
      <c r="BY294" s="53" t="str">
        <f t="shared" si="17"/>
        <v>P293</v>
      </c>
    </row>
    <row r="295" spans="1:77" ht="12.75">
      <c r="A295" s="1" t="s">
        <v>241</v>
      </c>
      <c r="B295" s="48">
        <v>6</v>
      </c>
      <c r="C295" s="3"/>
      <c r="D295" t="s">
        <v>32</v>
      </c>
      <c r="E295" s="3">
        <v>4</v>
      </c>
      <c r="M295" s="1" t="s">
        <v>22</v>
      </c>
      <c r="N295" s="1"/>
      <c r="O295" s="1" t="s">
        <v>315</v>
      </c>
      <c r="P295">
        <v>1</v>
      </c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0</v>
      </c>
      <c r="AI295">
        <v>1</v>
      </c>
      <c r="AJ295">
        <v>1</v>
      </c>
      <c r="AK295">
        <v>1</v>
      </c>
      <c r="AL295">
        <f t="shared" si="92"/>
        <v>0</v>
      </c>
      <c r="AM295">
        <f t="shared" si="93"/>
        <v>0</v>
      </c>
      <c r="AO295">
        <f t="shared" si="94"/>
        <v>0</v>
      </c>
      <c r="BY295" s="53" t="str">
        <f t="shared" si="17"/>
        <v>P294</v>
      </c>
    </row>
    <row r="296" spans="1:77" ht="12.75">
      <c r="A296" s="106" t="s">
        <v>242</v>
      </c>
      <c r="B296" s="106">
        <v>1</v>
      </c>
      <c r="C296" s="3"/>
      <c r="D296" s="111" t="s">
        <v>46</v>
      </c>
      <c r="E296" s="109">
        <v>3</v>
      </c>
      <c r="F296" s="111"/>
      <c r="G296" s="129"/>
      <c r="H296" s="129"/>
      <c r="I296" s="111"/>
      <c r="J296" s="112"/>
      <c r="K296" s="111"/>
      <c r="L296" s="112"/>
      <c r="M296" s="106" t="s">
        <v>22</v>
      </c>
      <c r="N296" s="106"/>
      <c r="O296" s="106" t="s">
        <v>315</v>
      </c>
      <c r="P296" s="111"/>
      <c r="Q296" s="111"/>
      <c r="R296" s="111">
        <v>1</v>
      </c>
      <c r="U296">
        <f t="shared" si="101"/>
        <v>0</v>
      </c>
      <c r="V296">
        <f t="shared" si="102"/>
        <v>0</v>
      </c>
      <c r="W296">
        <f t="shared" si="103"/>
        <v>1</v>
      </c>
      <c r="X296">
        <f t="shared" si="104"/>
        <v>0</v>
      </c>
      <c r="Y296">
        <f t="shared" si="105"/>
        <v>0</v>
      </c>
      <c r="AD296">
        <v>1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O296">
        <f t="shared" si="94"/>
        <v>0</v>
      </c>
      <c r="AX296">
        <v>1</v>
      </c>
      <c r="BY296" s="53" t="str">
        <f t="shared" si="17"/>
        <v>P295</v>
      </c>
    </row>
    <row r="297" spans="1:77" ht="12.75">
      <c r="A297" s="1" t="s">
        <v>243</v>
      </c>
      <c r="B297" s="48">
        <v>2</v>
      </c>
      <c r="C297" s="3">
        <v>20220040200326</v>
      </c>
      <c r="D297" t="s">
        <v>46</v>
      </c>
      <c r="E297" s="3">
        <v>2</v>
      </c>
      <c r="M297" s="1" t="s">
        <v>22</v>
      </c>
      <c r="N297" s="1"/>
      <c r="O297" s="1" t="s">
        <v>315</v>
      </c>
      <c r="P297">
        <v>1</v>
      </c>
      <c r="U297">
        <f t="shared" si="101"/>
        <v>0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0</v>
      </c>
      <c r="AO297">
        <f t="shared" si="94"/>
        <v>0</v>
      </c>
      <c r="BY297" s="53" t="str">
        <f t="shared" si="17"/>
        <v>P296</v>
      </c>
    </row>
    <row r="298" spans="1:77" ht="12.75">
      <c r="A298" s="106" t="s">
        <v>244</v>
      </c>
      <c r="B298" s="106">
        <v>3</v>
      </c>
      <c r="C298" s="3"/>
      <c r="D298" s="111" t="s">
        <v>46</v>
      </c>
      <c r="E298" s="109">
        <v>2</v>
      </c>
      <c r="F298" s="111"/>
      <c r="G298" s="129"/>
      <c r="H298" s="129"/>
      <c r="I298" s="111"/>
      <c r="J298" s="112"/>
      <c r="K298" s="111"/>
      <c r="L298" s="112"/>
      <c r="M298" s="106" t="s">
        <v>22</v>
      </c>
      <c r="N298" s="106"/>
      <c r="O298" s="106" t="s">
        <v>315</v>
      </c>
      <c r="P298" s="111"/>
      <c r="Q298" s="111"/>
      <c r="R298" s="111">
        <v>1</v>
      </c>
      <c r="U298">
        <f t="shared" si="101"/>
        <v>0</v>
      </c>
      <c r="V298">
        <f t="shared" si="102"/>
        <v>0</v>
      </c>
      <c r="W298">
        <f t="shared" si="103"/>
        <v>1</v>
      </c>
      <c r="X298">
        <f t="shared" si="104"/>
        <v>0</v>
      </c>
      <c r="Y298">
        <f t="shared" si="105"/>
        <v>0</v>
      </c>
      <c r="AD298">
        <v>1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O298">
        <f t="shared" si="94"/>
        <v>0</v>
      </c>
      <c r="AX298">
        <v>1</v>
      </c>
      <c r="BY298" s="53" t="str">
        <f t="shared" si="17"/>
        <v>P297</v>
      </c>
    </row>
    <row r="299" spans="1:77" ht="12.75">
      <c r="A299" s="106" t="s">
        <v>245</v>
      </c>
      <c r="B299" s="106">
        <v>4</v>
      </c>
      <c r="C299" s="3"/>
      <c r="D299" s="111" t="s">
        <v>46</v>
      </c>
      <c r="E299" s="109">
        <v>3</v>
      </c>
      <c r="F299" s="111"/>
      <c r="G299" s="129"/>
      <c r="H299" s="129"/>
      <c r="I299" s="111"/>
      <c r="J299" s="112"/>
      <c r="K299" s="111"/>
      <c r="L299" s="112"/>
      <c r="M299" s="176" t="s">
        <v>308</v>
      </c>
      <c r="N299" s="106"/>
      <c r="O299" s="1" t="s">
        <v>315</v>
      </c>
      <c r="P299" s="111"/>
      <c r="Q299" s="111"/>
      <c r="R299" s="111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O299">
        <f t="shared" si="94"/>
        <v>0</v>
      </c>
      <c r="AW299">
        <v>1</v>
      </c>
      <c r="BY299" s="53" t="str">
        <f t="shared" si="17"/>
        <v>P298</v>
      </c>
    </row>
    <row r="300" spans="1:77" ht="12.75">
      <c r="A300" s="1" t="s">
        <v>246</v>
      </c>
      <c r="B300" s="48">
        <v>5</v>
      </c>
      <c r="C300" s="3">
        <v>20220040200197</v>
      </c>
      <c r="D300">
        <v>0.74</v>
      </c>
      <c r="E300" s="3">
        <v>1</v>
      </c>
      <c r="F300" s="169">
        <v>1.48</v>
      </c>
      <c r="G300" s="92" t="s">
        <v>479</v>
      </c>
      <c r="H300" s="92">
        <v>0</v>
      </c>
      <c r="I300" s="92">
        <v>1</v>
      </c>
      <c r="L300" s="11" t="s">
        <v>478</v>
      </c>
      <c r="M300" s="1" t="s">
        <v>22</v>
      </c>
      <c r="N300" s="1"/>
      <c r="O300" s="1" t="s">
        <v>315</v>
      </c>
      <c r="P300">
        <v>1</v>
      </c>
      <c r="U300">
        <f t="shared" si="101"/>
        <v>0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0</v>
      </c>
      <c r="BY300" s="53" t="str">
        <f t="shared" si="17"/>
        <v>P299</v>
      </c>
    </row>
    <row r="301" spans="1:77" ht="12.75">
      <c r="A301" s="1" t="s">
        <v>247</v>
      </c>
      <c r="B301" s="48">
        <v>6</v>
      </c>
      <c r="C301" s="3">
        <v>20220040200124</v>
      </c>
      <c r="D301" t="s">
        <v>32</v>
      </c>
      <c r="E301" s="3">
        <v>3</v>
      </c>
      <c r="F301" s="169">
        <v>21.2</v>
      </c>
      <c r="G301" s="92" t="s">
        <v>479</v>
      </c>
      <c r="H301" s="92">
        <v>0</v>
      </c>
      <c r="I301" s="92">
        <v>0</v>
      </c>
      <c r="L301" s="11" t="s">
        <v>478</v>
      </c>
      <c r="M301" s="1" t="s">
        <v>22</v>
      </c>
      <c r="N301" s="1"/>
      <c r="O301" s="1" t="s">
        <v>315</v>
      </c>
      <c r="P301">
        <v>1</v>
      </c>
      <c r="U301">
        <f t="shared" si="101"/>
        <v>0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0</v>
      </c>
      <c r="BY301" s="53" t="str">
        <f t="shared" si="17"/>
        <v>P300</v>
      </c>
    </row>
    <row r="302" spans="1:77" ht="12.75">
      <c r="A302" s="1" t="s">
        <v>141</v>
      </c>
      <c r="B302" s="48">
        <v>1</v>
      </c>
      <c r="C302" s="3">
        <v>20220040200150</v>
      </c>
      <c r="D302" t="s">
        <v>32</v>
      </c>
      <c r="E302" s="3">
        <v>3</v>
      </c>
      <c r="M302" s="1" t="s">
        <v>22</v>
      </c>
      <c r="N302" s="1"/>
      <c r="O302" s="1" t="s">
        <v>315</v>
      </c>
      <c r="P302">
        <v>1</v>
      </c>
      <c r="U302">
        <f aca="true" t="shared" si="106" ref="U302:U307">IF(J302=1,P302,0)</f>
        <v>0</v>
      </c>
      <c r="V302">
        <f aca="true" t="shared" si="107" ref="V302:V307">IF(J302=1,Q302,0)</f>
        <v>0</v>
      </c>
      <c r="W302">
        <f aca="true" t="shared" si="108" ref="W302:W307">R302</f>
        <v>0</v>
      </c>
      <c r="X302">
        <f aca="true" t="shared" si="109" ref="X302:X307">S302</f>
        <v>0</v>
      </c>
      <c r="Y302">
        <f aca="true" t="shared" si="110" ref="Y302:Y307">T302</f>
        <v>0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0</v>
      </c>
      <c r="AO302">
        <f t="shared" si="94"/>
        <v>0</v>
      </c>
      <c r="BY302" s="53" t="str">
        <f t="shared" si="17"/>
        <v>P301</v>
      </c>
    </row>
    <row r="303" spans="1:77" ht="12.75">
      <c r="A303" s="1" t="s">
        <v>310</v>
      </c>
      <c r="B303" s="48">
        <v>2</v>
      </c>
      <c r="C303" s="3">
        <v>20220040200100</v>
      </c>
      <c r="D303">
        <v>0.48</v>
      </c>
      <c r="E303" s="3">
        <v>0</v>
      </c>
      <c r="M303" s="1" t="s">
        <v>22</v>
      </c>
      <c r="N303" s="1"/>
      <c r="O303" s="1"/>
      <c r="P303">
        <v>1</v>
      </c>
      <c r="U303">
        <f t="shared" si="106"/>
        <v>0</v>
      </c>
      <c r="V303">
        <f t="shared" si="107"/>
        <v>0</v>
      </c>
      <c r="W303">
        <f t="shared" si="108"/>
        <v>0</v>
      </c>
      <c r="X303">
        <f t="shared" si="109"/>
        <v>0</v>
      </c>
      <c r="Y303">
        <f t="shared" si="110"/>
        <v>0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0</v>
      </c>
      <c r="AO303">
        <f t="shared" si="94"/>
        <v>0</v>
      </c>
      <c r="BY303" s="53" t="str">
        <f t="shared" si="17"/>
        <v>P302</v>
      </c>
    </row>
    <row r="304" spans="1:77" ht="12.75">
      <c r="A304" s="1" t="s">
        <v>311</v>
      </c>
      <c r="B304" s="48">
        <v>3</v>
      </c>
      <c r="C304" s="3">
        <v>20220040200098</v>
      </c>
      <c r="D304">
        <v>0.58</v>
      </c>
      <c r="E304" s="3">
        <v>0</v>
      </c>
      <c r="M304" s="1" t="s">
        <v>22</v>
      </c>
      <c r="N304" s="1"/>
      <c r="O304" s="1"/>
      <c r="P304">
        <v>1</v>
      </c>
      <c r="U304">
        <f t="shared" si="106"/>
        <v>0</v>
      </c>
      <c r="V304">
        <f t="shared" si="107"/>
        <v>0</v>
      </c>
      <c r="W304">
        <f t="shared" si="108"/>
        <v>0</v>
      </c>
      <c r="X304">
        <f t="shared" si="109"/>
        <v>0</v>
      </c>
      <c r="Y304">
        <f t="shared" si="110"/>
        <v>0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0</v>
      </c>
      <c r="AO304">
        <f t="shared" si="94"/>
        <v>0</v>
      </c>
      <c r="BY304" s="53" t="str">
        <f t="shared" si="17"/>
        <v>P303</v>
      </c>
    </row>
    <row r="305" spans="1:77" ht="12.75">
      <c r="A305" s="1" t="s">
        <v>312</v>
      </c>
      <c r="B305" s="48">
        <v>4</v>
      </c>
      <c r="C305" s="3">
        <v>20220040200117</v>
      </c>
      <c r="D305">
        <v>0.54</v>
      </c>
      <c r="E305" s="3">
        <v>0</v>
      </c>
      <c r="M305" s="1" t="s">
        <v>22</v>
      </c>
      <c r="N305" s="1"/>
      <c r="O305" s="1"/>
      <c r="P305">
        <v>1</v>
      </c>
      <c r="U305">
        <f t="shared" si="106"/>
        <v>0</v>
      </c>
      <c r="V305">
        <f t="shared" si="107"/>
        <v>0</v>
      </c>
      <c r="W305">
        <f t="shared" si="108"/>
        <v>0</v>
      </c>
      <c r="X305">
        <f t="shared" si="109"/>
        <v>0</v>
      </c>
      <c r="Y305">
        <f t="shared" si="110"/>
        <v>0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0</v>
      </c>
      <c r="AO305">
        <f t="shared" si="94"/>
        <v>0</v>
      </c>
      <c r="BY305" s="53" t="str">
        <f t="shared" si="17"/>
        <v>P304</v>
      </c>
    </row>
    <row r="306" spans="1:77" ht="12.75">
      <c r="A306" s="1" t="s">
        <v>313</v>
      </c>
      <c r="B306" s="48">
        <v>5</v>
      </c>
      <c r="C306" s="3">
        <v>20220040200248</v>
      </c>
      <c r="D306">
        <v>0.57</v>
      </c>
      <c r="E306" s="3">
        <v>0</v>
      </c>
      <c r="M306" s="1" t="s">
        <v>22</v>
      </c>
      <c r="N306" s="1"/>
      <c r="O306" s="1"/>
      <c r="P306">
        <v>1</v>
      </c>
      <c r="U306">
        <f t="shared" si="106"/>
        <v>0</v>
      </c>
      <c r="V306">
        <f t="shared" si="107"/>
        <v>0</v>
      </c>
      <c r="W306">
        <f t="shared" si="108"/>
        <v>0</v>
      </c>
      <c r="X306">
        <f t="shared" si="109"/>
        <v>0</v>
      </c>
      <c r="Y306">
        <f t="shared" si="110"/>
        <v>0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0</v>
      </c>
      <c r="AO306">
        <f t="shared" si="94"/>
        <v>0</v>
      </c>
      <c r="BY306" s="53" t="str">
        <f t="shared" si="17"/>
        <v>P305</v>
      </c>
    </row>
    <row r="307" spans="1:77" ht="12.75">
      <c r="A307" s="1" t="s">
        <v>314</v>
      </c>
      <c r="B307" s="48">
        <v>6</v>
      </c>
      <c r="C307" s="3">
        <v>20220040200294</v>
      </c>
      <c r="D307">
        <v>0.52</v>
      </c>
      <c r="E307" s="3">
        <v>0</v>
      </c>
      <c r="M307" s="1" t="s">
        <v>22</v>
      </c>
      <c r="N307" s="1"/>
      <c r="O307" s="1"/>
      <c r="P307">
        <v>1</v>
      </c>
      <c r="U307">
        <f t="shared" si="106"/>
        <v>0</v>
      </c>
      <c r="V307">
        <f t="shared" si="107"/>
        <v>0</v>
      </c>
      <c r="W307">
        <f t="shared" si="108"/>
        <v>0</v>
      </c>
      <c r="X307">
        <f t="shared" si="109"/>
        <v>0</v>
      </c>
      <c r="Y307">
        <f t="shared" si="110"/>
        <v>0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0</v>
      </c>
      <c r="AO307">
        <f t="shared" si="94"/>
        <v>0</v>
      </c>
      <c r="BY307" s="53" t="str">
        <f t="shared" si="17"/>
        <v>P306</v>
      </c>
    </row>
    <row r="308" spans="1:77" ht="12.75">
      <c r="A308" s="1" t="s">
        <v>123</v>
      </c>
      <c r="B308" s="48">
        <v>1</v>
      </c>
      <c r="D308">
        <v>0.43</v>
      </c>
      <c r="E308" s="3">
        <v>0</v>
      </c>
      <c r="M308" s="1" t="s">
        <v>22</v>
      </c>
      <c r="N308" s="1"/>
      <c r="O308" s="1"/>
      <c r="P308">
        <v>1</v>
      </c>
      <c r="U308">
        <f aca="true" t="shared" si="111" ref="U308:U326">IF(J308=1,P308,0)</f>
        <v>0</v>
      </c>
      <c r="V308">
        <f aca="true" t="shared" si="112" ref="V308:V326">IF(J308=1,Q308,0)</f>
        <v>0</v>
      </c>
      <c r="W308">
        <f aca="true" t="shared" si="113" ref="W308:W326">R308</f>
        <v>0</v>
      </c>
      <c r="X308">
        <f aca="true" t="shared" si="114" ref="X308:X326">S308</f>
        <v>0</v>
      </c>
      <c r="Y308">
        <f aca="true" t="shared" si="115" ref="Y308:Y326">T308</f>
        <v>0</v>
      </c>
      <c r="AI308">
        <v>1</v>
      </c>
      <c r="AJ308">
        <v>1</v>
      </c>
      <c r="AK308">
        <v>1</v>
      </c>
      <c r="AL308">
        <f t="shared" si="92"/>
        <v>0</v>
      </c>
      <c r="AM308">
        <f t="shared" si="93"/>
        <v>0</v>
      </c>
      <c r="AO308">
        <f t="shared" si="94"/>
        <v>0</v>
      </c>
      <c r="BY308" s="53" t="str">
        <f t="shared" si="17"/>
        <v>P307</v>
      </c>
    </row>
    <row r="309" spans="1:77" ht="12.75">
      <c r="A309" s="1" t="s">
        <v>124</v>
      </c>
      <c r="B309" s="48">
        <v>2</v>
      </c>
      <c r="D309">
        <v>0.42</v>
      </c>
      <c r="E309" s="3">
        <v>0</v>
      </c>
      <c r="M309" s="1" t="s">
        <v>22</v>
      </c>
      <c r="N309" s="1"/>
      <c r="O309" s="1"/>
      <c r="P309">
        <v>1</v>
      </c>
      <c r="U309">
        <f t="shared" si="111"/>
        <v>0</v>
      </c>
      <c r="V309">
        <f t="shared" si="112"/>
        <v>0</v>
      </c>
      <c r="W309">
        <f t="shared" si="113"/>
        <v>0</v>
      </c>
      <c r="X309">
        <f t="shared" si="114"/>
        <v>0</v>
      </c>
      <c r="Y309">
        <f t="shared" si="115"/>
        <v>0</v>
      </c>
      <c r="AI309">
        <v>1</v>
      </c>
      <c r="AJ309">
        <v>1</v>
      </c>
      <c r="AK309">
        <v>1</v>
      </c>
      <c r="AL309">
        <f t="shared" si="92"/>
        <v>0</v>
      </c>
      <c r="AM309">
        <f t="shared" si="93"/>
        <v>0</v>
      </c>
      <c r="AO309">
        <f t="shared" si="94"/>
        <v>0</v>
      </c>
      <c r="BY309" s="53" t="str">
        <f t="shared" si="17"/>
        <v>P308</v>
      </c>
    </row>
    <row r="310" spans="1:77" ht="12.75">
      <c r="A310" s="1" t="s">
        <v>125</v>
      </c>
      <c r="B310" s="48">
        <v>3</v>
      </c>
      <c r="D310">
        <v>0.47</v>
      </c>
      <c r="E310" s="3">
        <v>0</v>
      </c>
      <c r="M310" s="1" t="s">
        <v>22</v>
      </c>
      <c r="N310" s="1"/>
      <c r="O310" s="1"/>
      <c r="P310">
        <v>1</v>
      </c>
      <c r="U310">
        <f t="shared" si="111"/>
        <v>0</v>
      </c>
      <c r="V310">
        <f t="shared" si="112"/>
        <v>0</v>
      </c>
      <c r="W310">
        <f t="shared" si="113"/>
        <v>0</v>
      </c>
      <c r="X310">
        <f t="shared" si="114"/>
        <v>0</v>
      </c>
      <c r="Y310">
        <f t="shared" si="115"/>
        <v>0</v>
      </c>
      <c r="AI310">
        <v>1</v>
      </c>
      <c r="AJ310">
        <v>1</v>
      </c>
      <c r="AK310">
        <v>1</v>
      </c>
      <c r="AL310">
        <f t="shared" si="92"/>
        <v>0</v>
      </c>
      <c r="AM310">
        <f t="shared" si="93"/>
        <v>0</v>
      </c>
      <c r="AO310">
        <f t="shared" si="94"/>
        <v>0</v>
      </c>
      <c r="BY310" s="53" t="str">
        <f t="shared" si="17"/>
        <v>P309</v>
      </c>
    </row>
    <row r="311" spans="1:77" ht="12.75">
      <c r="A311" s="1" t="s">
        <v>309</v>
      </c>
      <c r="B311" s="48">
        <v>4</v>
      </c>
      <c r="D311">
        <v>0.43</v>
      </c>
      <c r="E311" s="3">
        <v>0</v>
      </c>
      <c r="M311" s="1" t="s">
        <v>22</v>
      </c>
      <c r="N311" s="1"/>
      <c r="O311" s="1"/>
      <c r="P311">
        <v>1</v>
      </c>
      <c r="U311">
        <f t="shared" si="111"/>
        <v>0</v>
      </c>
      <c r="V311">
        <f t="shared" si="112"/>
        <v>0</v>
      </c>
      <c r="W311">
        <f t="shared" si="113"/>
        <v>0</v>
      </c>
      <c r="X311">
        <f t="shared" si="114"/>
        <v>0</v>
      </c>
      <c r="Y311">
        <f t="shared" si="115"/>
        <v>0</v>
      </c>
      <c r="AI311">
        <v>1</v>
      </c>
      <c r="AJ311">
        <v>1</v>
      </c>
      <c r="AK311">
        <v>1</v>
      </c>
      <c r="AL311">
        <f t="shared" si="92"/>
        <v>0</v>
      </c>
      <c r="AM311">
        <f t="shared" si="93"/>
        <v>0</v>
      </c>
      <c r="AO311">
        <f t="shared" si="94"/>
        <v>0</v>
      </c>
      <c r="BY311" s="53" t="str">
        <f t="shared" si="17"/>
        <v>P310</v>
      </c>
    </row>
    <row r="312" spans="1:77" ht="12.75">
      <c r="A312" s="1" t="s">
        <v>126</v>
      </c>
      <c r="B312" s="48">
        <v>5</v>
      </c>
      <c r="D312">
        <v>0.42</v>
      </c>
      <c r="E312" s="3">
        <v>0</v>
      </c>
      <c r="M312" s="1" t="s">
        <v>22</v>
      </c>
      <c r="N312" s="1"/>
      <c r="O312" s="1"/>
      <c r="P312">
        <v>1</v>
      </c>
      <c r="U312">
        <f t="shared" si="111"/>
        <v>0</v>
      </c>
      <c r="V312">
        <f t="shared" si="112"/>
        <v>0</v>
      </c>
      <c r="W312">
        <f t="shared" si="113"/>
        <v>0</v>
      </c>
      <c r="X312">
        <f t="shared" si="114"/>
        <v>0</v>
      </c>
      <c r="Y312">
        <f t="shared" si="115"/>
        <v>0</v>
      </c>
      <c r="AI312">
        <v>1</v>
      </c>
      <c r="AJ312">
        <v>1</v>
      </c>
      <c r="AK312">
        <v>1</v>
      </c>
      <c r="AL312">
        <f t="shared" si="92"/>
        <v>0</v>
      </c>
      <c r="AM312">
        <f t="shared" si="93"/>
        <v>0</v>
      </c>
      <c r="AO312">
        <f t="shared" si="94"/>
        <v>0</v>
      </c>
      <c r="BY312" s="53" t="str">
        <f t="shared" si="17"/>
        <v>P311</v>
      </c>
    </row>
    <row r="313" spans="1:77" ht="12.75">
      <c r="A313" s="1" t="s">
        <v>127</v>
      </c>
      <c r="B313" s="48">
        <v>6</v>
      </c>
      <c r="D313">
        <v>0.55</v>
      </c>
      <c r="E313" s="3">
        <v>0</v>
      </c>
      <c r="M313" s="1" t="s">
        <v>22</v>
      </c>
      <c r="N313" s="1"/>
      <c r="O313" s="1"/>
      <c r="P313">
        <v>1</v>
      </c>
      <c r="U313">
        <f t="shared" si="111"/>
        <v>0</v>
      </c>
      <c r="V313">
        <f t="shared" si="112"/>
        <v>0</v>
      </c>
      <c r="W313">
        <f t="shared" si="113"/>
        <v>0</v>
      </c>
      <c r="X313">
        <f t="shared" si="114"/>
        <v>0</v>
      </c>
      <c r="Y313">
        <f t="shared" si="115"/>
        <v>0</v>
      </c>
      <c r="AI313">
        <v>1</v>
      </c>
      <c r="AJ313">
        <v>1</v>
      </c>
      <c r="AK313">
        <v>1</v>
      </c>
      <c r="AL313">
        <f t="shared" si="92"/>
        <v>0</v>
      </c>
      <c r="AM313">
        <f t="shared" si="93"/>
        <v>0</v>
      </c>
      <c r="AO313">
        <f t="shared" si="94"/>
        <v>0</v>
      </c>
      <c r="BY313" s="53" t="str">
        <f t="shared" si="17"/>
        <v>P312</v>
      </c>
    </row>
    <row r="314" spans="1:77" ht="12.75">
      <c r="A314" s="1" t="s">
        <v>128</v>
      </c>
      <c r="B314" s="48">
        <v>1</v>
      </c>
      <c r="D314">
        <v>0.34</v>
      </c>
      <c r="E314" s="3">
        <v>0</v>
      </c>
      <c r="M314" s="1" t="s">
        <v>22</v>
      </c>
      <c r="N314" s="1"/>
      <c r="O314" s="1"/>
      <c r="P314">
        <v>1</v>
      </c>
      <c r="U314">
        <f t="shared" si="111"/>
        <v>0</v>
      </c>
      <c r="V314">
        <f t="shared" si="112"/>
        <v>0</v>
      </c>
      <c r="W314">
        <f t="shared" si="113"/>
        <v>0</v>
      </c>
      <c r="X314">
        <f t="shared" si="114"/>
        <v>0</v>
      </c>
      <c r="Y314">
        <f t="shared" si="115"/>
        <v>0</v>
      </c>
      <c r="AI314">
        <v>1</v>
      </c>
      <c r="AJ314">
        <v>1</v>
      </c>
      <c r="AK314">
        <v>1</v>
      </c>
      <c r="AL314">
        <f t="shared" si="92"/>
        <v>0</v>
      </c>
      <c r="AM314">
        <f t="shared" si="93"/>
        <v>0</v>
      </c>
      <c r="AO314">
        <f t="shared" si="94"/>
        <v>0</v>
      </c>
      <c r="BY314" s="53" t="str">
        <f t="shared" si="17"/>
        <v>P313</v>
      </c>
    </row>
    <row r="315" spans="1:77" ht="12.75">
      <c r="A315" s="1" t="s">
        <v>129</v>
      </c>
      <c r="B315" s="48">
        <v>2</v>
      </c>
      <c r="D315">
        <v>0.33</v>
      </c>
      <c r="E315" s="3">
        <v>1</v>
      </c>
      <c r="M315" s="1" t="s">
        <v>22</v>
      </c>
      <c r="N315" s="1"/>
      <c r="O315" s="1"/>
      <c r="P315">
        <v>1</v>
      </c>
      <c r="U315">
        <f t="shared" si="111"/>
        <v>0</v>
      </c>
      <c r="V315">
        <f t="shared" si="112"/>
        <v>0</v>
      </c>
      <c r="W315">
        <f t="shared" si="113"/>
        <v>0</v>
      </c>
      <c r="X315">
        <f t="shared" si="114"/>
        <v>0</v>
      </c>
      <c r="Y315">
        <f t="shared" si="115"/>
        <v>0</v>
      </c>
      <c r="AI315">
        <v>1</v>
      </c>
      <c r="AJ315">
        <v>1</v>
      </c>
      <c r="AK315">
        <v>1</v>
      </c>
      <c r="AL315">
        <f t="shared" si="92"/>
        <v>0</v>
      </c>
      <c r="AM315">
        <f t="shared" si="93"/>
        <v>0</v>
      </c>
      <c r="AO315">
        <f t="shared" si="94"/>
        <v>0</v>
      </c>
      <c r="BY315" s="53" t="str">
        <f t="shared" si="17"/>
        <v>P314</v>
      </c>
    </row>
    <row r="316" spans="1:77" ht="12.75">
      <c r="A316" s="1" t="s">
        <v>130</v>
      </c>
      <c r="B316" s="48">
        <v>3</v>
      </c>
      <c r="D316">
        <v>0.42</v>
      </c>
      <c r="E316" s="3">
        <v>2</v>
      </c>
      <c r="M316" s="1" t="s">
        <v>22</v>
      </c>
      <c r="N316" s="1"/>
      <c r="O316" s="1"/>
      <c r="P316">
        <v>1</v>
      </c>
      <c r="U316">
        <f t="shared" si="111"/>
        <v>0</v>
      </c>
      <c r="V316">
        <f t="shared" si="112"/>
        <v>0</v>
      </c>
      <c r="W316">
        <f t="shared" si="113"/>
        <v>0</v>
      </c>
      <c r="X316">
        <f t="shared" si="114"/>
        <v>0</v>
      </c>
      <c r="Y316">
        <f t="shared" si="115"/>
        <v>0</v>
      </c>
      <c r="AI316">
        <v>1</v>
      </c>
      <c r="AJ316">
        <v>1</v>
      </c>
      <c r="AK316">
        <v>1</v>
      </c>
      <c r="AL316">
        <f t="shared" si="92"/>
        <v>0</v>
      </c>
      <c r="AM316">
        <f t="shared" si="93"/>
        <v>0</v>
      </c>
      <c r="AO316">
        <f t="shared" si="94"/>
        <v>0</v>
      </c>
      <c r="BY316" s="53" t="str">
        <f t="shared" si="17"/>
        <v>P315</v>
      </c>
    </row>
    <row r="317" spans="1:77" ht="12.75">
      <c r="A317" s="106" t="s">
        <v>131</v>
      </c>
      <c r="B317" s="106">
        <v>4</v>
      </c>
      <c r="C317" s="111"/>
      <c r="D317" s="111">
        <v>1.1</v>
      </c>
      <c r="E317" s="109">
        <v>1</v>
      </c>
      <c r="F317" s="111"/>
      <c r="G317" s="129"/>
      <c r="H317" s="129"/>
      <c r="I317" s="111"/>
      <c r="J317" s="112"/>
      <c r="K317" s="111"/>
      <c r="L317" s="112"/>
      <c r="M317" s="176" t="s">
        <v>158</v>
      </c>
      <c r="N317" s="106"/>
      <c r="O317" s="106"/>
      <c r="P317" s="111"/>
      <c r="Q317" s="111"/>
      <c r="R317" s="111">
        <v>1</v>
      </c>
      <c r="U317">
        <f t="shared" si="111"/>
        <v>0</v>
      </c>
      <c r="V317">
        <f t="shared" si="112"/>
        <v>0</v>
      </c>
      <c r="W317">
        <f t="shared" si="113"/>
        <v>1</v>
      </c>
      <c r="X317">
        <f t="shared" si="114"/>
        <v>0</v>
      </c>
      <c r="Y317">
        <f t="shared" si="115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O317">
        <f t="shared" si="94"/>
        <v>0</v>
      </c>
      <c r="AW317">
        <v>1</v>
      </c>
      <c r="BY317" s="53" t="str">
        <f t="shared" si="17"/>
        <v>P316</v>
      </c>
    </row>
    <row r="318" spans="1:77" ht="12.75">
      <c r="A318" s="1" t="s">
        <v>132</v>
      </c>
      <c r="B318" s="48">
        <v>5</v>
      </c>
      <c r="D318">
        <v>5.3</v>
      </c>
      <c r="E318" s="3">
        <v>2</v>
      </c>
      <c r="M318" s="1" t="s">
        <v>22</v>
      </c>
      <c r="N318" s="1"/>
      <c r="O318" s="1"/>
      <c r="P318">
        <v>1</v>
      </c>
      <c r="U318">
        <f t="shared" si="111"/>
        <v>0</v>
      </c>
      <c r="V318">
        <f t="shared" si="112"/>
        <v>0</v>
      </c>
      <c r="W318">
        <f t="shared" si="113"/>
        <v>0</v>
      </c>
      <c r="X318">
        <f t="shared" si="114"/>
        <v>0</v>
      </c>
      <c r="Y318">
        <f t="shared" si="115"/>
        <v>0</v>
      </c>
      <c r="AI318">
        <v>1</v>
      </c>
      <c r="AJ318">
        <v>1</v>
      </c>
      <c r="AK318">
        <v>1</v>
      </c>
      <c r="AL318">
        <f t="shared" si="92"/>
        <v>0</v>
      </c>
      <c r="AM318">
        <f t="shared" si="93"/>
        <v>0</v>
      </c>
      <c r="AO318">
        <f t="shared" si="94"/>
        <v>0</v>
      </c>
      <c r="BY318" s="53" t="str">
        <f t="shared" si="17"/>
        <v>P317</v>
      </c>
    </row>
    <row r="319" spans="1:77" ht="12.75">
      <c r="A319" s="1" t="s">
        <v>133</v>
      </c>
      <c r="B319" s="48">
        <v>6</v>
      </c>
      <c r="D319">
        <v>0.53</v>
      </c>
      <c r="E319" s="3">
        <v>1</v>
      </c>
      <c r="M319" s="1" t="s">
        <v>22</v>
      </c>
      <c r="N319" s="1"/>
      <c r="O319" s="1"/>
      <c r="P319">
        <v>1</v>
      </c>
      <c r="U319">
        <f t="shared" si="111"/>
        <v>0</v>
      </c>
      <c r="V319">
        <f t="shared" si="112"/>
        <v>0</v>
      </c>
      <c r="W319">
        <f t="shared" si="113"/>
        <v>0</v>
      </c>
      <c r="X319">
        <f t="shared" si="114"/>
        <v>0</v>
      </c>
      <c r="Y319">
        <f t="shared" si="115"/>
        <v>0</v>
      </c>
      <c r="AI319">
        <v>1</v>
      </c>
      <c r="AJ319">
        <v>1</v>
      </c>
      <c r="AK319">
        <v>1</v>
      </c>
      <c r="AL319">
        <f t="shared" si="92"/>
        <v>0</v>
      </c>
      <c r="AM319">
        <f t="shared" si="93"/>
        <v>0</v>
      </c>
      <c r="AO319">
        <f t="shared" si="94"/>
        <v>0</v>
      </c>
      <c r="BY319" s="53" t="str">
        <f t="shared" si="17"/>
        <v>P318</v>
      </c>
    </row>
    <row r="320" spans="1:77" ht="12.75">
      <c r="A320" s="1" t="s">
        <v>134</v>
      </c>
      <c r="B320" s="48">
        <v>1</v>
      </c>
      <c r="D320">
        <v>5.5</v>
      </c>
      <c r="E320" s="3">
        <v>2</v>
      </c>
      <c r="M320" s="1" t="s">
        <v>22</v>
      </c>
      <c r="N320" s="1"/>
      <c r="O320" s="1"/>
      <c r="P320">
        <v>1</v>
      </c>
      <c r="U320">
        <f t="shared" si="111"/>
        <v>0</v>
      </c>
      <c r="V320">
        <f t="shared" si="112"/>
        <v>0</v>
      </c>
      <c r="W320">
        <f t="shared" si="113"/>
        <v>0</v>
      </c>
      <c r="X320">
        <f t="shared" si="114"/>
        <v>0</v>
      </c>
      <c r="Y320">
        <f t="shared" si="115"/>
        <v>0</v>
      </c>
      <c r="AI320">
        <v>1</v>
      </c>
      <c r="AJ320">
        <v>1</v>
      </c>
      <c r="AK320">
        <v>1</v>
      </c>
      <c r="AL320">
        <f t="shared" si="92"/>
        <v>0</v>
      </c>
      <c r="AM320">
        <f t="shared" si="93"/>
        <v>0</v>
      </c>
      <c r="AO320">
        <f t="shared" si="94"/>
        <v>0</v>
      </c>
      <c r="BY320" s="53" t="str">
        <f t="shared" si="17"/>
        <v>P319</v>
      </c>
    </row>
    <row r="321" spans="1:77" ht="12.75">
      <c r="A321" s="106" t="s">
        <v>135</v>
      </c>
      <c r="B321" s="106">
        <v>1</v>
      </c>
      <c r="C321" s="111"/>
      <c r="D321" s="168">
        <v>2.8</v>
      </c>
      <c r="E321" s="109">
        <v>1</v>
      </c>
      <c r="F321" s="111"/>
      <c r="G321" s="129"/>
      <c r="H321" s="129"/>
      <c r="I321" s="111"/>
      <c r="J321" s="112"/>
      <c r="K321" s="111"/>
      <c r="L321" s="112"/>
      <c r="M321" s="106" t="s">
        <v>22</v>
      </c>
      <c r="N321" s="106"/>
      <c r="O321" s="106"/>
      <c r="P321" s="111"/>
      <c r="Q321" s="111"/>
      <c r="R321" s="111">
        <v>1</v>
      </c>
      <c r="U321">
        <f t="shared" si="111"/>
        <v>0</v>
      </c>
      <c r="V321">
        <f t="shared" si="112"/>
        <v>0</v>
      </c>
      <c r="W321">
        <f t="shared" si="113"/>
        <v>1</v>
      </c>
      <c r="X321">
        <f t="shared" si="114"/>
        <v>0</v>
      </c>
      <c r="Y321">
        <f t="shared" si="115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O321">
        <f t="shared" si="94"/>
        <v>0</v>
      </c>
      <c r="AX321">
        <v>1</v>
      </c>
      <c r="BY321" s="53" t="str">
        <f aca="true" t="shared" si="116" ref="BY321:BY346">A321</f>
        <v>P320</v>
      </c>
    </row>
    <row r="322" spans="1:77" ht="12.75">
      <c r="A322" s="1" t="s">
        <v>136</v>
      </c>
      <c r="B322" s="48">
        <v>2</v>
      </c>
      <c r="D322">
        <v>0.52</v>
      </c>
      <c r="E322" s="3">
        <v>0</v>
      </c>
      <c r="M322" s="1" t="s">
        <v>22</v>
      </c>
      <c r="N322" s="1"/>
      <c r="O322" s="1"/>
      <c r="P322">
        <v>1</v>
      </c>
      <c r="U322">
        <f t="shared" si="111"/>
        <v>0</v>
      </c>
      <c r="V322">
        <f t="shared" si="112"/>
        <v>0</v>
      </c>
      <c r="W322">
        <f t="shared" si="113"/>
        <v>0</v>
      </c>
      <c r="X322">
        <f t="shared" si="114"/>
        <v>0</v>
      </c>
      <c r="Y322">
        <f t="shared" si="115"/>
        <v>0</v>
      </c>
      <c r="AI322">
        <v>1</v>
      </c>
      <c r="AJ322">
        <v>1</v>
      </c>
      <c r="AK322">
        <v>1</v>
      </c>
      <c r="AL322">
        <f t="shared" si="92"/>
        <v>0</v>
      </c>
      <c r="AM322">
        <f t="shared" si="93"/>
        <v>0</v>
      </c>
      <c r="AO322">
        <f t="shared" si="94"/>
        <v>0</v>
      </c>
      <c r="BY322" s="53" t="str">
        <f t="shared" si="116"/>
        <v>P321</v>
      </c>
    </row>
    <row r="323" spans="1:77" ht="12.75">
      <c r="A323" s="1" t="s">
        <v>137</v>
      </c>
      <c r="B323" s="48">
        <v>3</v>
      </c>
      <c r="D323">
        <v>0.71</v>
      </c>
      <c r="E323" s="3">
        <v>0</v>
      </c>
      <c r="M323" s="1" t="s">
        <v>22</v>
      </c>
      <c r="N323" s="1"/>
      <c r="O323" s="1"/>
      <c r="P323">
        <v>1</v>
      </c>
      <c r="U323">
        <f t="shared" si="111"/>
        <v>0</v>
      </c>
      <c r="V323">
        <f t="shared" si="112"/>
        <v>0</v>
      </c>
      <c r="W323">
        <f t="shared" si="113"/>
        <v>0</v>
      </c>
      <c r="X323">
        <f t="shared" si="114"/>
        <v>0</v>
      </c>
      <c r="Y323">
        <f t="shared" si="115"/>
        <v>0</v>
      </c>
      <c r="AI323">
        <v>1</v>
      </c>
      <c r="AJ323">
        <v>1</v>
      </c>
      <c r="AK323">
        <v>1</v>
      </c>
      <c r="AL323">
        <f t="shared" si="92"/>
        <v>0</v>
      </c>
      <c r="AM323">
        <f t="shared" si="93"/>
        <v>0</v>
      </c>
      <c r="AO323">
        <f t="shared" si="94"/>
        <v>0</v>
      </c>
      <c r="BY323" s="53" t="str">
        <f t="shared" si="116"/>
        <v>P322</v>
      </c>
    </row>
    <row r="324" spans="1:77" ht="12.75">
      <c r="A324" s="1" t="s">
        <v>138</v>
      </c>
      <c r="B324" s="48">
        <v>4</v>
      </c>
      <c r="D324">
        <v>0.69</v>
      </c>
      <c r="E324" s="3">
        <v>0</v>
      </c>
      <c r="M324" s="1" t="s">
        <v>22</v>
      </c>
      <c r="N324" s="1"/>
      <c r="O324" s="1"/>
      <c r="P324">
        <v>1</v>
      </c>
      <c r="U324">
        <f t="shared" si="111"/>
        <v>0</v>
      </c>
      <c r="V324">
        <f t="shared" si="112"/>
        <v>0</v>
      </c>
      <c r="W324">
        <f t="shared" si="113"/>
        <v>0</v>
      </c>
      <c r="X324">
        <f t="shared" si="114"/>
        <v>0</v>
      </c>
      <c r="Y324">
        <f t="shared" si="115"/>
        <v>0</v>
      </c>
      <c r="AI324">
        <v>1</v>
      </c>
      <c r="AJ324">
        <v>1</v>
      </c>
      <c r="AK324">
        <v>1</v>
      </c>
      <c r="AL324">
        <f t="shared" si="92"/>
        <v>0</v>
      </c>
      <c r="AM324">
        <f t="shared" si="93"/>
        <v>0</v>
      </c>
      <c r="AO324">
        <f t="shared" si="94"/>
        <v>0</v>
      </c>
      <c r="BY324" s="53" t="str">
        <f t="shared" si="116"/>
        <v>P323</v>
      </c>
    </row>
    <row r="325" spans="1:77" ht="12.75">
      <c r="A325" s="1" t="s">
        <v>139</v>
      </c>
      <c r="B325" s="48">
        <v>5</v>
      </c>
      <c r="D325">
        <v>0.6</v>
      </c>
      <c r="E325" s="3">
        <v>1</v>
      </c>
      <c r="M325" s="1" t="s">
        <v>22</v>
      </c>
      <c r="N325" s="1"/>
      <c r="O325" s="1"/>
      <c r="P325">
        <v>1</v>
      </c>
      <c r="U325">
        <f t="shared" si="111"/>
        <v>0</v>
      </c>
      <c r="V325">
        <f t="shared" si="112"/>
        <v>0</v>
      </c>
      <c r="W325">
        <f t="shared" si="113"/>
        <v>0</v>
      </c>
      <c r="X325">
        <f t="shared" si="114"/>
        <v>0</v>
      </c>
      <c r="Y325">
        <f t="shared" si="115"/>
        <v>0</v>
      </c>
      <c r="AI325">
        <v>1</v>
      </c>
      <c r="AJ325">
        <v>1</v>
      </c>
      <c r="AK325">
        <v>1</v>
      </c>
      <c r="AL325">
        <f t="shared" si="92"/>
        <v>0</v>
      </c>
      <c r="AM325">
        <f t="shared" si="93"/>
        <v>0</v>
      </c>
      <c r="AO325">
        <f t="shared" si="94"/>
        <v>0</v>
      </c>
      <c r="BY325" s="53" t="str">
        <f t="shared" si="116"/>
        <v>P324</v>
      </c>
    </row>
    <row r="326" spans="1:77" ht="12.75">
      <c r="A326" s="106" t="s">
        <v>140</v>
      </c>
      <c r="B326" s="106">
        <v>6</v>
      </c>
      <c r="C326" s="111"/>
      <c r="D326" s="168">
        <v>1.19</v>
      </c>
      <c r="E326" s="109">
        <v>1</v>
      </c>
      <c r="F326" s="111"/>
      <c r="G326" s="129"/>
      <c r="H326" s="129"/>
      <c r="I326" s="111"/>
      <c r="J326" s="112"/>
      <c r="K326" s="111"/>
      <c r="L326" s="112"/>
      <c r="M326" s="106" t="s">
        <v>22</v>
      </c>
      <c r="N326" s="106"/>
      <c r="O326" s="106"/>
      <c r="P326" s="111"/>
      <c r="Q326" s="111"/>
      <c r="R326" s="111">
        <v>1</v>
      </c>
      <c r="U326">
        <f t="shared" si="111"/>
        <v>0</v>
      </c>
      <c r="V326">
        <f t="shared" si="112"/>
        <v>0</v>
      </c>
      <c r="W326">
        <f t="shared" si="113"/>
        <v>1</v>
      </c>
      <c r="X326">
        <f t="shared" si="114"/>
        <v>0</v>
      </c>
      <c r="Y326">
        <f t="shared" si="115"/>
        <v>0</v>
      </c>
      <c r="AD326">
        <v>1</v>
      </c>
      <c r="AI326">
        <v>1</v>
      </c>
      <c r="AJ326">
        <v>1</v>
      </c>
      <c r="AK326">
        <v>1</v>
      </c>
      <c r="AL326">
        <f t="shared" si="92"/>
        <v>0</v>
      </c>
      <c r="AM326">
        <f t="shared" si="93"/>
        <v>0</v>
      </c>
      <c r="AO326">
        <f t="shared" si="94"/>
        <v>0</v>
      </c>
      <c r="AX326">
        <v>1</v>
      </c>
      <c r="BY326" s="53" t="str">
        <f t="shared" si="116"/>
        <v>P325</v>
      </c>
    </row>
    <row r="327" spans="1:77" ht="12.75">
      <c r="A327" s="1" t="s">
        <v>144</v>
      </c>
      <c r="B327" s="48">
        <v>2</v>
      </c>
      <c r="D327">
        <v>0.42</v>
      </c>
      <c r="E327" s="3">
        <v>1</v>
      </c>
      <c r="M327" s="1" t="s">
        <v>22</v>
      </c>
      <c r="N327" s="1"/>
      <c r="O327" s="1"/>
      <c r="P327">
        <v>1</v>
      </c>
      <c r="U327">
        <f aca="true" t="shared" si="117" ref="U327:U337">IF(J327=1,P327,0)</f>
        <v>0</v>
      </c>
      <c r="V327">
        <f aca="true" t="shared" si="118" ref="V327:V337">IF(J327=1,Q327,0)</f>
        <v>0</v>
      </c>
      <c r="W327">
        <f aca="true" t="shared" si="119" ref="W327:W337">R327</f>
        <v>0</v>
      </c>
      <c r="X327">
        <f aca="true" t="shared" si="120" ref="X327:X337">S327</f>
        <v>0</v>
      </c>
      <c r="Y327">
        <f aca="true" t="shared" si="121" ref="Y327:Y337">T327</f>
        <v>0</v>
      </c>
      <c r="AI327">
        <v>1</v>
      </c>
      <c r="AJ327">
        <v>1</v>
      </c>
      <c r="AK327">
        <v>1</v>
      </c>
      <c r="AL327">
        <f t="shared" si="92"/>
        <v>0</v>
      </c>
      <c r="AM327">
        <f t="shared" si="93"/>
        <v>0</v>
      </c>
      <c r="AO327">
        <f t="shared" si="94"/>
        <v>0</v>
      </c>
      <c r="BY327" s="53" t="str">
        <f t="shared" si="116"/>
        <v>P326</v>
      </c>
    </row>
    <row r="328" spans="1:77" ht="12.75">
      <c r="A328" s="1" t="s">
        <v>145</v>
      </c>
      <c r="B328" s="48">
        <v>3</v>
      </c>
      <c r="D328">
        <v>0.34</v>
      </c>
      <c r="E328" s="3">
        <v>0</v>
      </c>
      <c r="M328" s="1" t="s">
        <v>22</v>
      </c>
      <c r="N328" s="1"/>
      <c r="O328" s="1"/>
      <c r="P328">
        <v>1</v>
      </c>
      <c r="U328">
        <f t="shared" si="117"/>
        <v>0</v>
      </c>
      <c r="V328">
        <f t="shared" si="118"/>
        <v>0</v>
      </c>
      <c r="W328">
        <f t="shared" si="119"/>
        <v>0</v>
      </c>
      <c r="X328">
        <f t="shared" si="120"/>
        <v>0</v>
      </c>
      <c r="Y328">
        <f t="shared" si="121"/>
        <v>0</v>
      </c>
      <c r="AI328">
        <v>1</v>
      </c>
      <c r="AJ328">
        <v>1</v>
      </c>
      <c r="AK328">
        <v>1</v>
      </c>
      <c r="AL328">
        <f t="shared" si="92"/>
        <v>0</v>
      </c>
      <c r="AM328">
        <f t="shared" si="93"/>
        <v>0</v>
      </c>
      <c r="AO328">
        <f t="shared" si="94"/>
        <v>0</v>
      </c>
      <c r="BY328" s="53" t="str">
        <f t="shared" si="116"/>
        <v>P327</v>
      </c>
    </row>
    <row r="329" spans="1:77" ht="12.75">
      <c r="A329" s="1" t="s">
        <v>146</v>
      </c>
      <c r="B329" s="48">
        <v>4</v>
      </c>
      <c r="D329">
        <v>0.39</v>
      </c>
      <c r="E329" s="3">
        <v>0</v>
      </c>
      <c r="M329" s="1" t="s">
        <v>157</v>
      </c>
      <c r="N329" s="1"/>
      <c r="O329" s="1"/>
      <c r="Q329">
        <v>1</v>
      </c>
      <c r="U329">
        <f t="shared" si="117"/>
        <v>0</v>
      </c>
      <c r="V329">
        <f t="shared" si="118"/>
        <v>0</v>
      </c>
      <c r="W329">
        <f t="shared" si="119"/>
        <v>0</v>
      </c>
      <c r="X329">
        <f t="shared" si="120"/>
        <v>0</v>
      </c>
      <c r="Y329">
        <f t="shared" si="121"/>
        <v>0</v>
      </c>
      <c r="AI329">
        <v>1</v>
      </c>
      <c r="AJ329">
        <v>1</v>
      </c>
      <c r="AK329">
        <v>1</v>
      </c>
      <c r="AL329">
        <f t="shared" si="92"/>
        <v>0</v>
      </c>
      <c r="AM329">
        <f t="shared" si="93"/>
        <v>0</v>
      </c>
      <c r="AO329">
        <f t="shared" si="94"/>
        <v>0</v>
      </c>
      <c r="BY329" s="53" t="str">
        <f t="shared" si="116"/>
        <v>P328</v>
      </c>
    </row>
    <row r="330" spans="1:77" ht="12.75">
      <c r="A330" s="1" t="s">
        <v>147</v>
      </c>
      <c r="B330" s="48">
        <v>5</v>
      </c>
      <c r="D330">
        <v>0.57</v>
      </c>
      <c r="E330" s="3">
        <v>0</v>
      </c>
      <c r="M330" s="1" t="s">
        <v>22</v>
      </c>
      <c r="N330" s="1"/>
      <c r="O330" s="1"/>
      <c r="P330">
        <v>1</v>
      </c>
      <c r="U330">
        <f t="shared" si="117"/>
        <v>0</v>
      </c>
      <c r="V330">
        <f t="shared" si="118"/>
        <v>0</v>
      </c>
      <c r="W330">
        <f t="shared" si="119"/>
        <v>0</v>
      </c>
      <c r="X330">
        <f t="shared" si="120"/>
        <v>0</v>
      </c>
      <c r="Y330">
        <f t="shared" si="121"/>
        <v>0</v>
      </c>
      <c r="AI330">
        <v>1</v>
      </c>
      <c r="AJ330">
        <v>1</v>
      </c>
      <c r="AK330">
        <v>1</v>
      </c>
      <c r="AL330">
        <f t="shared" si="92"/>
        <v>0</v>
      </c>
      <c r="AM330">
        <f t="shared" si="93"/>
        <v>0</v>
      </c>
      <c r="AO330">
        <f t="shared" si="94"/>
        <v>0</v>
      </c>
      <c r="BY330" s="53" t="str">
        <f t="shared" si="116"/>
        <v>P329</v>
      </c>
    </row>
    <row r="331" spans="1:77" ht="12.75">
      <c r="A331" s="1" t="s">
        <v>148</v>
      </c>
      <c r="B331" s="48">
        <v>6</v>
      </c>
      <c r="D331">
        <v>0.95</v>
      </c>
      <c r="E331" s="3">
        <v>1</v>
      </c>
      <c r="M331" s="1" t="s">
        <v>22</v>
      </c>
      <c r="N331" s="1"/>
      <c r="O331" s="1"/>
      <c r="P331">
        <v>1</v>
      </c>
      <c r="U331">
        <f t="shared" si="117"/>
        <v>0</v>
      </c>
      <c r="V331">
        <f t="shared" si="118"/>
        <v>0</v>
      </c>
      <c r="W331">
        <f t="shared" si="119"/>
        <v>0</v>
      </c>
      <c r="X331">
        <f t="shared" si="120"/>
        <v>0</v>
      </c>
      <c r="Y331">
        <f t="shared" si="121"/>
        <v>0</v>
      </c>
      <c r="AI331">
        <v>1</v>
      </c>
      <c r="AJ331">
        <v>1</v>
      </c>
      <c r="AK331">
        <v>1</v>
      </c>
      <c r="AL331">
        <f aca="true" t="shared" si="122" ref="AL331:AL337">IF(C331&gt;200000000,1,0)</f>
        <v>0</v>
      </c>
      <c r="AM331">
        <f aca="true" t="shared" si="123" ref="AM331:AM337">IF(F331&gt;0,1,0)</f>
        <v>0</v>
      </c>
      <c r="AO331">
        <f t="shared" si="94"/>
        <v>0</v>
      </c>
      <c r="BY331" s="53" t="str">
        <f t="shared" si="116"/>
        <v>P330</v>
      </c>
    </row>
    <row r="332" spans="1:77" ht="12.75">
      <c r="A332" s="1" t="s">
        <v>149</v>
      </c>
      <c r="B332" s="48">
        <v>1</v>
      </c>
      <c r="D332">
        <v>0.45</v>
      </c>
      <c r="E332" s="3">
        <v>0</v>
      </c>
      <c r="M332" s="1" t="s">
        <v>22</v>
      </c>
      <c r="N332" s="1"/>
      <c r="O332" s="1"/>
      <c r="P332">
        <v>1</v>
      </c>
      <c r="U332">
        <f t="shared" si="117"/>
        <v>0</v>
      </c>
      <c r="V332">
        <f t="shared" si="118"/>
        <v>0</v>
      </c>
      <c r="W332">
        <f t="shared" si="119"/>
        <v>0</v>
      </c>
      <c r="X332">
        <f t="shared" si="120"/>
        <v>0</v>
      </c>
      <c r="Y332">
        <f t="shared" si="121"/>
        <v>0</v>
      </c>
      <c r="AI332">
        <v>1</v>
      </c>
      <c r="AJ332">
        <v>1</v>
      </c>
      <c r="AK332">
        <v>1</v>
      </c>
      <c r="AL332">
        <f t="shared" si="122"/>
        <v>0</v>
      </c>
      <c r="AM332">
        <f t="shared" si="123"/>
        <v>0</v>
      </c>
      <c r="AO332">
        <f aca="true" t="shared" si="124" ref="AO332:AO346">J332</f>
        <v>0</v>
      </c>
      <c r="BY332" s="53" t="str">
        <f t="shared" si="116"/>
        <v>P331</v>
      </c>
    </row>
    <row r="333" spans="1:77" ht="12.75">
      <c r="A333" s="1" t="s">
        <v>150</v>
      </c>
      <c r="B333" s="48">
        <v>2</v>
      </c>
      <c r="D333">
        <v>0.67</v>
      </c>
      <c r="E333" s="3">
        <v>1</v>
      </c>
      <c r="M333" s="1" t="s">
        <v>22</v>
      </c>
      <c r="N333" s="1"/>
      <c r="O333" s="1"/>
      <c r="P333">
        <v>1</v>
      </c>
      <c r="U333">
        <f t="shared" si="117"/>
        <v>0</v>
      </c>
      <c r="V333">
        <f t="shared" si="118"/>
        <v>0</v>
      </c>
      <c r="W333">
        <f t="shared" si="119"/>
        <v>0</v>
      </c>
      <c r="X333">
        <f t="shared" si="120"/>
        <v>0</v>
      </c>
      <c r="Y333">
        <f t="shared" si="121"/>
        <v>0</v>
      </c>
      <c r="AI333">
        <v>1</v>
      </c>
      <c r="AJ333">
        <v>1</v>
      </c>
      <c r="AK333">
        <v>1</v>
      </c>
      <c r="AL333">
        <f t="shared" si="122"/>
        <v>0</v>
      </c>
      <c r="AM333">
        <f t="shared" si="123"/>
        <v>0</v>
      </c>
      <c r="AO333">
        <f t="shared" si="124"/>
        <v>0</v>
      </c>
      <c r="BY333" s="53" t="str">
        <f t="shared" si="116"/>
        <v>P332</v>
      </c>
    </row>
    <row r="334" spans="1:77" ht="12.75">
      <c r="A334" s="1" t="s">
        <v>151</v>
      </c>
      <c r="B334" s="48">
        <v>3</v>
      </c>
      <c r="D334">
        <v>0.47</v>
      </c>
      <c r="E334" s="3">
        <v>0</v>
      </c>
      <c r="M334" s="1" t="s">
        <v>22</v>
      </c>
      <c r="N334" s="1"/>
      <c r="O334" s="1"/>
      <c r="P334">
        <v>1</v>
      </c>
      <c r="U334">
        <f t="shared" si="117"/>
        <v>0</v>
      </c>
      <c r="V334">
        <f t="shared" si="118"/>
        <v>0</v>
      </c>
      <c r="W334">
        <f t="shared" si="119"/>
        <v>0</v>
      </c>
      <c r="X334">
        <f t="shared" si="120"/>
        <v>0</v>
      </c>
      <c r="Y334">
        <f t="shared" si="121"/>
        <v>0</v>
      </c>
      <c r="AI334">
        <v>1</v>
      </c>
      <c r="AJ334">
        <v>1</v>
      </c>
      <c r="AK334">
        <v>1</v>
      </c>
      <c r="AL334">
        <f t="shared" si="122"/>
        <v>0</v>
      </c>
      <c r="AM334">
        <f t="shared" si="123"/>
        <v>0</v>
      </c>
      <c r="AO334">
        <f t="shared" si="124"/>
        <v>0</v>
      </c>
      <c r="BY334" s="53" t="str">
        <f t="shared" si="116"/>
        <v>P333</v>
      </c>
    </row>
    <row r="335" spans="1:77" ht="12.75">
      <c r="A335" s="1" t="s">
        <v>152</v>
      </c>
      <c r="B335" s="48">
        <v>4</v>
      </c>
      <c r="D335">
        <v>0.46</v>
      </c>
      <c r="E335" s="3">
        <v>0</v>
      </c>
      <c r="M335" s="1" t="s">
        <v>22</v>
      </c>
      <c r="N335" s="1"/>
      <c r="O335" s="1"/>
      <c r="P335">
        <v>1</v>
      </c>
      <c r="U335">
        <f t="shared" si="117"/>
        <v>0</v>
      </c>
      <c r="V335">
        <f t="shared" si="118"/>
        <v>0</v>
      </c>
      <c r="W335">
        <f t="shared" si="119"/>
        <v>0</v>
      </c>
      <c r="X335">
        <f t="shared" si="120"/>
        <v>0</v>
      </c>
      <c r="Y335">
        <f t="shared" si="121"/>
        <v>0</v>
      </c>
      <c r="AI335">
        <v>1</v>
      </c>
      <c r="AJ335">
        <v>1</v>
      </c>
      <c r="AK335">
        <v>1</v>
      </c>
      <c r="AL335">
        <f t="shared" si="122"/>
        <v>0</v>
      </c>
      <c r="AM335">
        <f t="shared" si="123"/>
        <v>0</v>
      </c>
      <c r="AO335">
        <f t="shared" si="124"/>
        <v>0</v>
      </c>
      <c r="BY335" s="53" t="str">
        <f t="shared" si="116"/>
        <v>P334</v>
      </c>
    </row>
    <row r="336" spans="1:77" ht="12.75">
      <c r="A336" s="1" t="s">
        <v>153</v>
      </c>
      <c r="B336" s="48">
        <v>5</v>
      </c>
      <c r="D336">
        <v>0.38</v>
      </c>
      <c r="E336" s="3">
        <v>0</v>
      </c>
      <c r="M336" s="1" t="s">
        <v>22</v>
      </c>
      <c r="N336" s="1"/>
      <c r="O336" s="1"/>
      <c r="P336">
        <v>1</v>
      </c>
      <c r="U336">
        <f t="shared" si="117"/>
        <v>0</v>
      </c>
      <c r="V336">
        <f t="shared" si="118"/>
        <v>0</v>
      </c>
      <c r="W336">
        <f t="shared" si="119"/>
        <v>0</v>
      </c>
      <c r="X336">
        <f t="shared" si="120"/>
        <v>0</v>
      </c>
      <c r="Y336">
        <f t="shared" si="121"/>
        <v>0</v>
      </c>
      <c r="AI336">
        <v>1</v>
      </c>
      <c r="AJ336">
        <v>1</v>
      </c>
      <c r="AK336">
        <v>1</v>
      </c>
      <c r="AL336">
        <f t="shared" si="122"/>
        <v>0</v>
      </c>
      <c r="AM336">
        <f t="shared" si="123"/>
        <v>0</v>
      </c>
      <c r="AO336">
        <f t="shared" si="124"/>
        <v>0</v>
      </c>
      <c r="BY336" s="53" t="str">
        <f t="shared" si="116"/>
        <v>P335</v>
      </c>
    </row>
    <row r="337" spans="1:77" ht="12.75">
      <c r="A337" s="1" t="s">
        <v>156</v>
      </c>
      <c r="B337" s="48">
        <v>6</v>
      </c>
      <c r="D337">
        <v>0.34</v>
      </c>
      <c r="E337" s="3">
        <v>0</v>
      </c>
      <c r="M337" s="1" t="s">
        <v>22</v>
      </c>
      <c r="N337" s="1"/>
      <c r="O337" s="1"/>
      <c r="P337">
        <v>1</v>
      </c>
      <c r="U337">
        <f t="shared" si="117"/>
        <v>0</v>
      </c>
      <c r="V337">
        <f t="shared" si="118"/>
        <v>0</v>
      </c>
      <c r="W337">
        <f t="shared" si="119"/>
        <v>0</v>
      </c>
      <c r="X337">
        <f t="shared" si="120"/>
        <v>0</v>
      </c>
      <c r="Y337">
        <f t="shared" si="121"/>
        <v>0</v>
      </c>
      <c r="AI337">
        <v>1</v>
      </c>
      <c r="AJ337">
        <v>1</v>
      </c>
      <c r="AK337">
        <v>1</v>
      </c>
      <c r="AL337">
        <f t="shared" si="122"/>
        <v>0</v>
      </c>
      <c r="AM337">
        <f t="shared" si="123"/>
        <v>0</v>
      </c>
      <c r="AO337">
        <f t="shared" si="124"/>
        <v>0</v>
      </c>
      <c r="BY337" s="53" t="str">
        <f t="shared" si="116"/>
        <v>P336</v>
      </c>
    </row>
    <row r="338" spans="1:77" ht="12.75">
      <c r="A338" s="1" t="s">
        <v>0</v>
      </c>
      <c r="B338" s="48">
        <v>0</v>
      </c>
      <c r="D338">
        <v>0.49</v>
      </c>
      <c r="E338" s="3">
        <v>0</v>
      </c>
      <c r="M338" s="1" t="s">
        <v>22</v>
      </c>
      <c r="N338" s="1"/>
      <c r="O338" s="1"/>
      <c r="P338">
        <v>1</v>
      </c>
      <c r="U338">
        <f aca="true" t="shared" si="125" ref="U338:U346">IF(J338=1,P338,0)</f>
        <v>0</v>
      </c>
      <c r="V338">
        <f aca="true" t="shared" si="126" ref="V338:V346">IF(J338=1,Q338,0)</f>
        <v>0</v>
      </c>
      <c r="W338">
        <f aca="true" t="shared" si="127" ref="W338:W346">R338</f>
        <v>0</v>
      </c>
      <c r="X338">
        <f aca="true" t="shared" si="128" ref="X338:X346">S338</f>
        <v>0</v>
      </c>
      <c r="Y338">
        <f aca="true" t="shared" si="129" ref="Y338:Y346">T338</f>
        <v>0</v>
      </c>
      <c r="AI338">
        <v>1</v>
      </c>
      <c r="AJ338">
        <v>1</v>
      </c>
      <c r="AK338">
        <v>1</v>
      </c>
      <c r="AL338">
        <f>IF(C338&gt;200000000,1,0)</f>
        <v>0</v>
      </c>
      <c r="AM338">
        <f>IF(F338&gt;0,1,0)</f>
        <v>0</v>
      </c>
      <c r="AO338">
        <f t="shared" si="124"/>
        <v>0</v>
      </c>
      <c r="BY338" s="53" t="str">
        <f t="shared" si="116"/>
        <v>P337</v>
      </c>
    </row>
    <row r="339" spans="1:77" ht="12.75">
      <c r="A339" s="1" t="s">
        <v>1</v>
      </c>
      <c r="B339" s="48">
        <v>1</v>
      </c>
      <c r="D339">
        <v>0.28</v>
      </c>
      <c r="E339" s="3">
        <v>0</v>
      </c>
      <c r="M339" s="1" t="s">
        <v>22</v>
      </c>
      <c r="N339" s="1"/>
      <c r="O339" s="1"/>
      <c r="P339">
        <v>1</v>
      </c>
      <c r="U339">
        <f t="shared" si="125"/>
        <v>0</v>
      </c>
      <c r="V339">
        <f t="shared" si="126"/>
        <v>0</v>
      </c>
      <c r="W339">
        <f t="shared" si="127"/>
        <v>0</v>
      </c>
      <c r="X339">
        <f t="shared" si="128"/>
        <v>0</v>
      </c>
      <c r="Y339">
        <f t="shared" si="129"/>
        <v>0</v>
      </c>
      <c r="AI339">
        <v>1</v>
      </c>
      <c r="AJ339">
        <v>1</v>
      </c>
      <c r="AK339">
        <v>1</v>
      </c>
      <c r="AL339">
        <f>IF(C339&gt;200000000,1,0)</f>
        <v>0</v>
      </c>
      <c r="AM339">
        <f>IF(F339&gt;0,1,0)</f>
        <v>0</v>
      </c>
      <c r="AO339">
        <f t="shared" si="124"/>
        <v>0</v>
      </c>
      <c r="BY339" s="53" t="str">
        <f t="shared" si="116"/>
        <v>P338</v>
      </c>
    </row>
    <row r="340" spans="1:77" ht="12.75">
      <c r="A340" s="1" t="s">
        <v>535</v>
      </c>
      <c r="B340" s="48">
        <v>0</v>
      </c>
      <c r="M340" s="1" t="s">
        <v>542</v>
      </c>
      <c r="N340" s="1"/>
      <c r="O340" s="1"/>
      <c r="P340">
        <v>1</v>
      </c>
      <c r="U340">
        <f t="shared" si="125"/>
        <v>0</v>
      </c>
      <c r="V340">
        <f t="shared" si="126"/>
        <v>0</v>
      </c>
      <c r="W340">
        <f t="shared" si="127"/>
        <v>0</v>
      </c>
      <c r="X340">
        <f t="shared" si="128"/>
        <v>0</v>
      </c>
      <c r="Y340">
        <f t="shared" si="129"/>
        <v>0</v>
      </c>
      <c r="AI340">
        <v>1</v>
      </c>
      <c r="AJ340">
        <v>0</v>
      </c>
      <c r="AK340">
        <v>0</v>
      </c>
      <c r="AL340">
        <v>0</v>
      </c>
      <c r="AM340">
        <v>0</v>
      </c>
      <c r="AO340">
        <f t="shared" si="124"/>
        <v>0</v>
      </c>
      <c r="BY340" s="53" t="str">
        <f t="shared" si="116"/>
        <v>P339</v>
      </c>
    </row>
    <row r="341" spans="1:77" ht="12.75">
      <c r="A341" s="1" t="s">
        <v>536</v>
      </c>
      <c r="B341" s="48">
        <v>1</v>
      </c>
      <c r="M341" s="1" t="s">
        <v>542</v>
      </c>
      <c r="N341" s="1"/>
      <c r="O341" s="1"/>
      <c r="P341">
        <v>1</v>
      </c>
      <c r="U341">
        <f t="shared" si="125"/>
        <v>0</v>
      </c>
      <c r="V341">
        <f t="shared" si="126"/>
        <v>0</v>
      </c>
      <c r="W341">
        <f t="shared" si="127"/>
        <v>0</v>
      </c>
      <c r="X341">
        <f t="shared" si="128"/>
        <v>0</v>
      </c>
      <c r="Y341">
        <f t="shared" si="129"/>
        <v>0</v>
      </c>
      <c r="AI341">
        <v>1</v>
      </c>
      <c r="AJ341">
        <v>0</v>
      </c>
      <c r="AK341">
        <v>0</v>
      </c>
      <c r="AL341">
        <v>0</v>
      </c>
      <c r="AM341">
        <v>0</v>
      </c>
      <c r="AO341">
        <f t="shared" si="124"/>
        <v>0</v>
      </c>
      <c r="BY341" s="53" t="str">
        <f t="shared" si="116"/>
        <v>P340</v>
      </c>
    </row>
    <row r="342" spans="1:77" ht="12.75">
      <c r="A342" s="1" t="s">
        <v>537</v>
      </c>
      <c r="B342" s="48">
        <v>2</v>
      </c>
      <c r="M342" s="1" t="s">
        <v>542</v>
      </c>
      <c r="N342" s="1"/>
      <c r="O342" s="1"/>
      <c r="P342">
        <v>1</v>
      </c>
      <c r="U342">
        <f t="shared" si="125"/>
        <v>0</v>
      </c>
      <c r="V342">
        <f t="shared" si="126"/>
        <v>0</v>
      </c>
      <c r="W342">
        <f t="shared" si="127"/>
        <v>0</v>
      </c>
      <c r="X342">
        <f t="shared" si="128"/>
        <v>0</v>
      </c>
      <c r="Y342">
        <f t="shared" si="129"/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O342">
        <f t="shared" si="124"/>
        <v>0</v>
      </c>
      <c r="BY342" s="53" t="str">
        <f t="shared" si="116"/>
        <v>P341</v>
      </c>
    </row>
    <row r="343" spans="1:77" ht="12.75">
      <c r="A343" s="1" t="s">
        <v>538</v>
      </c>
      <c r="B343" s="48">
        <v>3</v>
      </c>
      <c r="M343" s="1" t="s">
        <v>542</v>
      </c>
      <c r="N343" s="1"/>
      <c r="O343" s="1"/>
      <c r="P343">
        <v>1</v>
      </c>
      <c r="U343">
        <f t="shared" si="125"/>
        <v>0</v>
      </c>
      <c r="V343">
        <f t="shared" si="126"/>
        <v>0</v>
      </c>
      <c r="W343">
        <f t="shared" si="127"/>
        <v>0</v>
      </c>
      <c r="X343">
        <f t="shared" si="128"/>
        <v>0</v>
      </c>
      <c r="Y343">
        <f t="shared" si="129"/>
        <v>0</v>
      </c>
      <c r="AI343">
        <v>1</v>
      </c>
      <c r="AJ343">
        <v>0</v>
      </c>
      <c r="AK343">
        <v>0</v>
      </c>
      <c r="AL343">
        <v>0</v>
      </c>
      <c r="AM343">
        <v>0</v>
      </c>
      <c r="AO343">
        <f t="shared" si="124"/>
        <v>0</v>
      </c>
      <c r="BY343" s="53" t="str">
        <f t="shared" si="116"/>
        <v>P342</v>
      </c>
    </row>
    <row r="344" spans="1:77" ht="12.75">
      <c r="A344" s="1" t="s">
        <v>539</v>
      </c>
      <c r="B344" s="48">
        <v>4</v>
      </c>
      <c r="M344" s="1" t="s">
        <v>542</v>
      </c>
      <c r="N344" s="1"/>
      <c r="O344" s="1"/>
      <c r="P344">
        <v>1</v>
      </c>
      <c r="U344">
        <f t="shared" si="125"/>
        <v>0</v>
      </c>
      <c r="V344">
        <f t="shared" si="126"/>
        <v>0</v>
      </c>
      <c r="W344">
        <f t="shared" si="127"/>
        <v>0</v>
      </c>
      <c r="X344">
        <f t="shared" si="128"/>
        <v>0</v>
      </c>
      <c r="Y344">
        <f t="shared" si="129"/>
        <v>0</v>
      </c>
      <c r="AI344">
        <v>1</v>
      </c>
      <c r="AJ344">
        <v>0</v>
      </c>
      <c r="AK344">
        <v>0</v>
      </c>
      <c r="AL344">
        <v>0</v>
      </c>
      <c r="AM344">
        <v>0</v>
      </c>
      <c r="AO344">
        <f t="shared" si="124"/>
        <v>0</v>
      </c>
      <c r="BY344" s="53" t="str">
        <f t="shared" si="116"/>
        <v>P343</v>
      </c>
    </row>
    <row r="345" spans="1:77" ht="12.75">
      <c r="A345" s="1" t="s">
        <v>540</v>
      </c>
      <c r="B345" s="48">
        <v>5</v>
      </c>
      <c r="M345" s="1" t="s">
        <v>542</v>
      </c>
      <c r="N345" s="1"/>
      <c r="O345" s="1"/>
      <c r="P345">
        <v>1</v>
      </c>
      <c r="U345">
        <f t="shared" si="125"/>
        <v>0</v>
      </c>
      <c r="V345">
        <f t="shared" si="126"/>
        <v>0</v>
      </c>
      <c r="W345">
        <f t="shared" si="127"/>
        <v>0</v>
      </c>
      <c r="X345">
        <f t="shared" si="128"/>
        <v>0</v>
      </c>
      <c r="Y345">
        <f t="shared" si="129"/>
        <v>0</v>
      </c>
      <c r="AI345">
        <v>1</v>
      </c>
      <c r="AJ345">
        <v>0</v>
      </c>
      <c r="AK345">
        <v>0</v>
      </c>
      <c r="AL345">
        <v>0</v>
      </c>
      <c r="AM345">
        <v>0</v>
      </c>
      <c r="AO345">
        <f t="shared" si="124"/>
        <v>0</v>
      </c>
      <c r="BY345" s="53" t="str">
        <f t="shared" si="116"/>
        <v>P344</v>
      </c>
    </row>
    <row r="346" spans="1:77" ht="12.75">
      <c r="A346" s="1" t="s">
        <v>541</v>
      </c>
      <c r="B346" s="48">
        <v>6</v>
      </c>
      <c r="M346" s="1" t="s">
        <v>542</v>
      </c>
      <c r="N346" s="1"/>
      <c r="O346" s="1"/>
      <c r="P346">
        <v>1</v>
      </c>
      <c r="U346">
        <f t="shared" si="125"/>
        <v>0</v>
      </c>
      <c r="V346">
        <f t="shared" si="126"/>
        <v>0</v>
      </c>
      <c r="W346">
        <f t="shared" si="127"/>
        <v>0</v>
      </c>
      <c r="X346">
        <f t="shared" si="128"/>
        <v>0</v>
      </c>
      <c r="Y346">
        <f t="shared" si="129"/>
        <v>0</v>
      </c>
      <c r="AI346">
        <v>1</v>
      </c>
      <c r="AJ346">
        <v>0</v>
      </c>
      <c r="AK346">
        <v>0</v>
      </c>
      <c r="AL346">
        <v>0</v>
      </c>
      <c r="AM346">
        <v>0</v>
      </c>
      <c r="AO346">
        <f t="shared" si="124"/>
        <v>0</v>
      </c>
      <c r="BY346" s="53" t="str">
        <f t="shared" si="116"/>
        <v>P345</v>
      </c>
    </row>
    <row r="347" spans="2:77" s="1" customFormat="1" ht="12.75">
      <c r="B347" s="48"/>
      <c r="E347" s="56"/>
      <c r="G347" s="94"/>
      <c r="H347" s="94"/>
      <c r="J347" s="15"/>
      <c r="L347" s="15"/>
      <c r="BY347" s="177"/>
    </row>
    <row r="348" spans="8:76" ht="12.75">
      <c r="H348" s="20" t="s">
        <v>467</v>
      </c>
      <c r="I348" s="9">
        <f>SUM(J2:J339)</f>
        <v>232</v>
      </c>
      <c r="P348">
        <f>SUM(P2:P346)</f>
        <v>241</v>
      </c>
      <c r="Q348">
        <f aca="true" t="shared" si="130" ref="Q348:BX348">SUM(Q2:Q346)</f>
        <v>41</v>
      </c>
      <c r="R348">
        <f t="shared" si="130"/>
        <v>52</v>
      </c>
      <c r="S348">
        <f t="shared" si="130"/>
        <v>6</v>
      </c>
      <c r="T348">
        <f t="shared" si="130"/>
        <v>5</v>
      </c>
      <c r="U348">
        <f t="shared" si="130"/>
        <v>179</v>
      </c>
      <c r="V348">
        <f t="shared" si="130"/>
        <v>40</v>
      </c>
      <c r="W348">
        <f t="shared" si="130"/>
        <v>52</v>
      </c>
      <c r="X348">
        <f t="shared" si="130"/>
        <v>6</v>
      </c>
      <c r="Y348">
        <f t="shared" si="130"/>
        <v>5</v>
      </c>
      <c r="Z348">
        <f t="shared" si="130"/>
        <v>103</v>
      </c>
      <c r="AA348">
        <f t="shared" si="130"/>
        <v>77</v>
      </c>
      <c r="AB348">
        <f t="shared" si="130"/>
        <v>18</v>
      </c>
      <c r="AC348">
        <f t="shared" si="130"/>
        <v>20</v>
      </c>
      <c r="AD348">
        <f t="shared" si="130"/>
        <v>32</v>
      </c>
      <c r="AE348">
        <f t="shared" si="130"/>
        <v>12</v>
      </c>
      <c r="AF348">
        <f t="shared" si="130"/>
        <v>11</v>
      </c>
      <c r="AG348">
        <f t="shared" si="130"/>
        <v>3</v>
      </c>
      <c r="AH348">
        <f t="shared" si="130"/>
        <v>5</v>
      </c>
      <c r="AI348">
        <f t="shared" si="130"/>
        <v>345</v>
      </c>
      <c r="AJ348">
        <f t="shared" si="130"/>
        <v>338</v>
      </c>
      <c r="AK348">
        <f t="shared" si="130"/>
        <v>338</v>
      </c>
      <c r="AL348">
        <f t="shared" si="130"/>
        <v>268</v>
      </c>
      <c r="AM348">
        <f t="shared" si="130"/>
        <v>253</v>
      </c>
      <c r="AN348">
        <f t="shared" si="130"/>
        <v>253</v>
      </c>
      <c r="AO348">
        <f t="shared" si="130"/>
        <v>234</v>
      </c>
      <c r="AP348">
        <f t="shared" si="130"/>
        <v>58</v>
      </c>
      <c r="AQ348">
        <f t="shared" si="130"/>
        <v>34</v>
      </c>
      <c r="AR348">
        <f t="shared" si="130"/>
        <v>3</v>
      </c>
      <c r="AS348">
        <f t="shared" si="130"/>
        <v>4</v>
      </c>
      <c r="AT348">
        <f t="shared" si="130"/>
        <v>13</v>
      </c>
      <c r="AU348">
        <f t="shared" si="130"/>
        <v>5</v>
      </c>
      <c r="AV348">
        <f t="shared" si="130"/>
        <v>0</v>
      </c>
      <c r="AW348">
        <f t="shared" si="130"/>
        <v>18</v>
      </c>
      <c r="AX348">
        <f t="shared" si="130"/>
        <v>12</v>
      </c>
      <c r="AY348">
        <f t="shared" si="130"/>
        <v>4</v>
      </c>
      <c r="AZ348">
        <f t="shared" si="130"/>
        <v>5</v>
      </c>
      <c r="BA348">
        <f t="shared" si="130"/>
        <v>0</v>
      </c>
      <c r="BB348">
        <f t="shared" si="130"/>
        <v>2</v>
      </c>
      <c r="BC348">
        <f t="shared" si="130"/>
        <v>0</v>
      </c>
      <c r="BD348">
        <f t="shared" si="130"/>
        <v>0</v>
      </c>
      <c r="BE348">
        <f t="shared" si="130"/>
        <v>4</v>
      </c>
      <c r="BF348">
        <f t="shared" si="130"/>
        <v>0</v>
      </c>
      <c r="BG348">
        <f t="shared" si="130"/>
        <v>0</v>
      </c>
      <c r="BH348">
        <f t="shared" si="130"/>
        <v>2</v>
      </c>
      <c r="BI348">
        <f t="shared" si="130"/>
        <v>2</v>
      </c>
      <c r="BJ348">
        <f t="shared" si="130"/>
        <v>0</v>
      </c>
      <c r="BK348">
        <f t="shared" si="130"/>
        <v>0</v>
      </c>
      <c r="BL348">
        <f t="shared" si="130"/>
        <v>1</v>
      </c>
      <c r="BM348">
        <f t="shared" si="130"/>
        <v>0</v>
      </c>
      <c r="BN348">
        <f t="shared" si="130"/>
        <v>2</v>
      </c>
      <c r="BO348">
        <f t="shared" si="130"/>
        <v>0</v>
      </c>
      <c r="BP348">
        <f t="shared" si="130"/>
        <v>7</v>
      </c>
      <c r="BQ348">
        <f t="shared" si="130"/>
        <v>1</v>
      </c>
      <c r="BR348">
        <f t="shared" si="130"/>
        <v>1</v>
      </c>
      <c r="BS348">
        <f t="shared" si="130"/>
        <v>1</v>
      </c>
      <c r="BT348">
        <f t="shared" si="130"/>
        <v>2</v>
      </c>
      <c r="BU348">
        <f t="shared" si="130"/>
        <v>1</v>
      </c>
      <c r="BV348">
        <f t="shared" si="130"/>
        <v>0</v>
      </c>
      <c r="BW348">
        <f t="shared" si="130"/>
        <v>0</v>
      </c>
      <c r="BX348">
        <f t="shared" si="130"/>
        <v>0</v>
      </c>
    </row>
    <row r="349" spans="8:9" ht="12.75">
      <c r="H349" s="20"/>
      <c r="I349" s="9"/>
    </row>
    <row r="350" spans="8:18" ht="12.75">
      <c r="H350" s="20" t="s">
        <v>428</v>
      </c>
      <c r="I350" s="9">
        <f>SUM(P348:T348)</f>
        <v>345</v>
      </c>
      <c r="L350" s="7">
        <f>SUM(U348:Y348)</f>
        <v>282</v>
      </c>
      <c r="M350" s="9" t="s">
        <v>276</v>
      </c>
      <c r="N350" s="9"/>
      <c r="O350" s="9"/>
      <c r="Q350">
        <f>SUM(Z348:AH348)</f>
        <v>281</v>
      </c>
      <c r="R350" t="s">
        <v>281</v>
      </c>
    </row>
    <row r="351" spans="8:18" ht="12.75">
      <c r="H351" s="20" t="s">
        <v>473</v>
      </c>
      <c r="I351" s="9">
        <f>P348</f>
        <v>241</v>
      </c>
      <c r="J351" s="23">
        <f>I351/$I$350</f>
        <v>0.6985507246376812</v>
      </c>
      <c r="K351" s="159">
        <f>L351/$L$350</f>
        <v>0.6347517730496454</v>
      </c>
      <c r="L351" s="7">
        <f>U348</f>
        <v>179</v>
      </c>
      <c r="M351" s="158" t="s">
        <v>277</v>
      </c>
      <c r="N351" s="158"/>
      <c r="O351" s="158"/>
      <c r="P351" s="165">
        <f>(Z348+AA348)/$Q$350</f>
        <v>0.6405693950177936</v>
      </c>
      <c r="Q351">
        <f>Z348+AA348</f>
        <v>180</v>
      </c>
      <c r="R351" t="s">
        <v>282</v>
      </c>
    </row>
    <row r="352" spans="8:18" ht="12.75">
      <c r="H352" s="20" t="s">
        <v>497</v>
      </c>
      <c r="I352" s="9">
        <f>P348+Q348</f>
        <v>282</v>
      </c>
      <c r="J352" s="23">
        <f>I352/$I$350</f>
        <v>0.8173913043478261</v>
      </c>
      <c r="K352" s="159">
        <f>L352/$L$350</f>
        <v>0.776595744680851</v>
      </c>
      <c r="L352" s="7">
        <f>V348+U348</f>
        <v>219</v>
      </c>
      <c r="M352" s="158" t="s">
        <v>278</v>
      </c>
      <c r="N352" s="158"/>
      <c r="O352" s="158"/>
      <c r="P352" s="165">
        <f>Q352/Q350</f>
        <v>0.7758007117437722</v>
      </c>
      <c r="Q352">
        <f>AB348+AC348+Q351</f>
        <v>218</v>
      </c>
      <c r="R352" t="s">
        <v>283</v>
      </c>
    </row>
    <row r="353" spans="8:18" ht="12.75">
      <c r="H353" s="20" t="s">
        <v>498</v>
      </c>
      <c r="I353" s="9">
        <f>I352+R348</f>
        <v>334</v>
      </c>
      <c r="J353" s="23">
        <f>I353/$I$350</f>
        <v>0.9681159420289855</v>
      </c>
      <c r="K353" s="159">
        <f>L353/$L$350</f>
        <v>0.9609929078014184</v>
      </c>
      <c r="L353" s="7">
        <f>L352+W348</f>
        <v>271</v>
      </c>
      <c r="M353" s="158" t="s">
        <v>279</v>
      </c>
      <c r="N353" s="158"/>
      <c r="O353" s="158"/>
      <c r="P353" s="165">
        <f>Q353/Q350</f>
        <v>0.9323843416370107</v>
      </c>
      <c r="Q353">
        <f>Q352+AD348+AE348</f>
        <v>262</v>
      </c>
      <c r="R353" t="s">
        <v>284</v>
      </c>
    </row>
    <row r="354" spans="8:18" ht="12.75">
      <c r="H354" s="20" t="s">
        <v>512</v>
      </c>
      <c r="I354" s="9">
        <f>I353+T348</f>
        <v>339</v>
      </c>
      <c r="J354" s="23">
        <f>I354/$I$350</f>
        <v>0.9826086956521739</v>
      </c>
      <c r="K354" s="159">
        <f>L354/$L$350</f>
        <v>0.9787234042553191</v>
      </c>
      <c r="L354" s="7">
        <f>L353+Y348</f>
        <v>276</v>
      </c>
      <c r="M354" s="158" t="s">
        <v>280</v>
      </c>
      <c r="N354" s="158"/>
      <c r="O354" s="158"/>
      <c r="P354" s="165">
        <f>Q354/Q350</f>
        <v>0.9501779359430605</v>
      </c>
      <c r="Q354">
        <f>Q353+AH348</f>
        <v>267</v>
      </c>
      <c r="R354" t="s">
        <v>285</v>
      </c>
    </row>
    <row r="355" spans="13:76" ht="181.5">
      <c r="M355" s="164" t="s">
        <v>289</v>
      </c>
      <c r="N355" s="164"/>
      <c r="O355" s="164"/>
      <c r="P355" s="6" t="s">
        <v>473</v>
      </c>
      <c r="Q355" s="6" t="s">
        <v>474</v>
      </c>
      <c r="R355" s="6" t="s">
        <v>475</v>
      </c>
      <c r="S355" s="6" t="s">
        <v>451</v>
      </c>
      <c r="T355" s="6" t="s">
        <v>476</v>
      </c>
      <c r="U355" s="6" t="s">
        <v>462</v>
      </c>
      <c r="V355" s="6" t="s">
        <v>463</v>
      </c>
      <c r="W355" s="6" t="s">
        <v>464</v>
      </c>
      <c r="X355" s="6" t="s">
        <v>466</v>
      </c>
      <c r="Y355" s="6" t="s">
        <v>465</v>
      </c>
      <c r="Z355" s="6" t="s">
        <v>73</v>
      </c>
      <c r="AA355" s="6" t="s">
        <v>74</v>
      </c>
      <c r="AB355" s="6" t="s">
        <v>75</v>
      </c>
      <c r="AC355" s="6" t="s">
        <v>76</v>
      </c>
      <c r="AD355" s="6" t="s">
        <v>77</v>
      </c>
      <c r="AE355" s="6" t="s">
        <v>78</v>
      </c>
      <c r="AF355" s="6" t="s">
        <v>79</v>
      </c>
      <c r="AG355" s="6" t="s">
        <v>80</v>
      </c>
      <c r="AH355" s="6" t="s">
        <v>81</v>
      </c>
      <c r="AI355" s="6" t="s">
        <v>104</v>
      </c>
      <c r="AJ355" s="6" t="s">
        <v>105</v>
      </c>
      <c r="AK355" s="6" t="s">
        <v>107</v>
      </c>
      <c r="AL355" s="6" t="s">
        <v>106</v>
      </c>
      <c r="AM355" s="6" t="s">
        <v>108</v>
      </c>
      <c r="AN355" s="6" t="s">
        <v>109</v>
      </c>
      <c r="AO355" s="6" t="s">
        <v>154</v>
      </c>
      <c r="AP355" s="6" t="s">
        <v>87</v>
      </c>
      <c r="AQ355" s="6" t="s">
        <v>88</v>
      </c>
      <c r="AR355" s="6" t="s">
        <v>89</v>
      </c>
      <c r="AS355" s="6" t="s">
        <v>90</v>
      </c>
      <c r="AT355" s="6" t="s">
        <v>91</v>
      </c>
      <c r="AU355" s="6" t="s">
        <v>92</v>
      </c>
      <c r="AV355" s="6" t="s">
        <v>93</v>
      </c>
      <c r="AW355" s="46" t="s">
        <v>364</v>
      </c>
      <c r="AX355" s="46" t="s">
        <v>110</v>
      </c>
      <c r="AY355" s="46" t="s">
        <v>111</v>
      </c>
      <c r="AZ355" s="46" t="s">
        <v>365</v>
      </c>
      <c r="BA355" s="46" t="s">
        <v>366</v>
      </c>
      <c r="BB355" s="46" t="s">
        <v>367</v>
      </c>
      <c r="BC355" s="46" t="s">
        <v>368</v>
      </c>
      <c r="BD355" s="46" t="s">
        <v>369</v>
      </c>
      <c r="BE355" s="46" t="s">
        <v>370</v>
      </c>
      <c r="BF355" s="46" t="s">
        <v>371</v>
      </c>
      <c r="BG355" s="46" t="s">
        <v>372</v>
      </c>
      <c r="BH355" s="46" t="s">
        <v>373</v>
      </c>
      <c r="BI355" s="46" t="s">
        <v>374</v>
      </c>
      <c r="BJ355" s="46" t="s">
        <v>375</v>
      </c>
      <c r="BK355" s="46" t="s">
        <v>159</v>
      </c>
      <c r="BL355" s="46" t="s">
        <v>160</v>
      </c>
      <c r="BM355" s="46" t="s">
        <v>376</v>
      </c>
      <c r="BN355" s="117" t="s">
        <v>112</v>
      </c>
      <c r="BO355" s="117" t="s">
        <v>113</v>
      </c>
      <c r="BP355" s="117" t="s">
        <v>114</v>
      </c>
      <c r="BQ355" s="117" t="s">
        <v>115</v>
      </c>
      <c r="BR355" s="117" t="s">
        <v>116</v>
      </c>
      <c r="BS355" s="117" t="s">
        <v>117</v>
      </c>
      <c r="BT355" s="117" t="s">
        <v>118</v>
      </c>
      <c r="BU355" s="117" t="s">
        <v>119</v>
      </c>
      <c r="BV355" s="117" t="s">
        <v>120</v>
      </c>
      <c r="BW355" s="117" t="s">
        <v>121</v>
      </c>
      <c r="BX355" s="117" t="s">
        <v>122</v>
      </c>
    </row>
  </sheetData>
  <printOptions gridLines="1"/>
  <pageMargins left="0.75" right="0.48" top="0.5" bottom="0.5" header="0.5" footer="0.5"/>
  <pageSetup fitToHeight="0" fitToWidth="1" horizontalDpi="600" verticalDpi="600" orientation="landscape" scale="89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2004-01-08T22:04:43Z</cp:lastPrinted>
  <dcterms:created xsi:type="dcterms:W3CDTF">2003-02-04T20:04:37Z</dcterms:created>
  <dcterms:modified xsi:type="dcterms:W3CDTF">2004-01-13T01:47:49Z</dcterms:modified>
  <cp:category/>
  <cp:version/>
  <cp:contentType/>
  <cp:contentStatus/>
</cp:coreProperties>
</file>