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55" windowHeight="79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Jon Wirth</author>
  </authors>
  <commentList>
    <comment ref="C6" authorId="0">
      <text>
        <r>
          <rPr>
            <b/>
            <sz val="11"/>
            <rFont val="Tahoma"/>
            <family val="0"/>
          </rPr>
          <t>Jon Wirth:</t>
        </r>
        <r>
          <rPr>
            <sz val="11"/>
            <rFont val="Tahoma"/>
            <family val="0"/>
          </rPr>
          <t xml:space="preserve">
Avg. 
A + C endplate</t>
        </r>
      </text>
    </comment>
    <comment ref="D4" authorId="0">
      <text>
        <r>
          <rPr>
            <b/>
            <sz val="11"/>
            <rFont val="Tahoma"/>
            <family val="0"/>
          </rPr>
          <t>Jon Wirth:</t>
        </r>
        <r>
          <rPr>
            <sz val="11"/>
            <rFont val="Tahoma"/>
            <family val="0"/>
          </rPr>
          <t xml:space="preserve">
Used combined weights of C1, C2 &amp; C3</t>
        </r>
      </text>
    </comment>
    <comment ref="C3" authorId="0">
      <text>
        <r>
          <rPr>
            <b/>
            <sz val="11"/>
            <rFont val="Tahoma"/>
            <family val="0"/>
          </rPr>
          <t>Jon Wirth:</t>
        </r>
        <r>
          <rPr>
            <sz val="11"/>
            <rFont val="Tahoma"/>
            <family val="0"/>
          </rPr>
          <t xml:space="preserve">
C side endframe measured weight.</t>
        </r>
      </text>
    </comment>
    <comment ref="C2" authorId="0">
      <text>
        <r>
          <rPr>
            <b/>
            <sz val="11"/>
            <rFont val="Tahoma"/>
            <family val="0"/>
          </rPr>
          <t>Jon Wirth:</t>
        </r>
        <r>
          <rPr>
            <sz val="11"/>
            <rFont val="Tahoma"/>
            <family val="0"/>
          </rPr>
          <t xml:space="preserve">
16 ea. Tiodize Fiberlite M4 X 20 = 10.3226 gr. (endframe to midframe)</t>
        </r>
      </text>
    </comment>
    <comment ref="C8" authorId="0">
      <text>
        <r>
          <rPr>
            <b/>
            <sz val="11"/>
            <rFont val="Tahoma"/>
            <family val="0"/>
          </rPr>
          <t>Jon Wirth:</t>
        </r>
        <r>
          <rPr>
            <sz val="11"/>
            <rFont val="Tahoma"/>
            <family val="0"/>
          </rPr>
          <t xml:space="preserve">
This is stainless steel prototype weight. Actual mounts will be aluminum.</t>
        </r>
      </text>
    </comment>
    <comment ref="C9" authorId="0">
      <text>
        <r>
          <rPr>
            <b/>
            <sz val="11"/>
            <rFont val="Tahoma"/>
            <family val="0"/>
          </rPr>
          <t>Jon Wirth:</t>
        </r>
        <r>
          <rPr>
            <sz val="11"/>
            <rFont val="Tahoma"/>
            <family val="0"/>
          </rPr>
          <t xml:space="preserve">
measured total of 4 rollers = 154.9 gr.</t>
        </r>
      </text>
    </comment>
    <comment ref="C7" authorId="0">
      <text>
        <r>
          <rPr>
            <b/>
            <sz val="11"/>
            <rFont val="Tahoma"/>
            <family val="0"/>
          </rPr>
          <t>Jon Wirth:</t>
        </r>
        <r>
          <rPr>
            <sz val="11"/>
            <rFont val="Tahoma"/>
            <family val="0"/>
          </rPr>
          <t xml:space="preserve">
►16 ea. Tiodize Fiberlite M4 X 12 Soc. Head Screws = 7.711 gr. (end stiffener to endframe)
►6 ea. Steel M4 X 16 Flathead Screws for Pixel Rollers = 11 gr.
►6 ea. Steel M4 Nuts for Pixel Rollers = 4.07gr.
►4 ea. Steel pins for A side Pixel Rollers = 4.52gr.
►4 ea. Steel pins for A side pixel mounts = 4.518gr.
►2 ea. Steel pins for C side pixel mounts = 2.262gr.
(steel fasteners are expected to be replaced by Ti)</t>
        </r>
      </text>
    </comment>
  </commentList>
</comments>
</file>

<file path=xl/sharedStrings.xml><?xml version="1.0" encoding="utf-8"?>
<sst xmlns="http://schemas.openxmlformats.org/spreadsheetml/2006/main" count="37" uniqueCount="34">
  <si>
    <t>Bolts/pins barrel endframe</t>
  </si>
  <si>
    <t>Quantity</t>
  </si>
  <si>
    <t>Comments</t>
  </si>
  <si>
    <t>Frame with ring mounts</t>
  </si>
  <si>
    <t>Rings with mounts</t>
  </si>
  <si>
    <t>Endplate</t>
  </si>
  <si>
    <t>Bare sector</t>
  </si>
  <si>
    <t>Modules with Type 0</t>
  </si>
  <si>
    <t>Sector screw set(3)</t>
  </si>
  <si>
    <t>U-tube</t>
  </si>
  <si>
    <t>Exhaust tube</t>
  </si>
  <si>
    <t>Weight of prototype</t>
  </si>
  <si>
    <t>Rough estimate, average</t>
  </si>
  <si>
    <t>Capillary</t>
  </si>
  <si>
    <t>Strain relief PEEK bolts</t>
  </si>
  <si>
    <t>Measured weight</t>
  </si>
  <si>
    <t>Strain relief brackets</t>
  </si>
  <si>
    <t>Total of all</t>
  </si>
  <si>
    <t>Measured weights</t>
  </si>
  <si>
    <t>Bolts/pins endplate</t>
  </si>
  <si>
    <t>Type 0 strain reliefs</t>
  </si>
  <si>
    <t>Updated</t>
  </si>
  <si>
    <t xml:space="preserve">Measured average of few </t>
  </si>
  <si>
    <t>Average used</t>
  </si>
  <si>
    <t>Average unit weight</t>
  </si>
  <si>
    <t>Unit weight is set of 3</t>
  </si>
  <si>
    <t>GRAND TOTAL (gms)</t>
  </si>
  <si>
    <t>Unit Weight (gms)</t>
  </si>
  <si>
    <t>Total Weight (gms)</t>
  </si>
  <si>
    <t>Pixel Roller Mounts</t>
  </si>
  <si>
    <t>Trolley mounts A side</t>
  </si>
  <si>
    <t>C side is 44.24</t>
  </si>
  <si>
    <t xml:space="preserve">Average of a few </t>
  </si>
  <si>
    <t>With removing clamp and gluing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</si>
</sst>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</numFmts>
  <fonts count="4">
    <font>
      <sz val="10"/>
      <name val="Arial"/>
      <family val="0"/>
    </font>
    <font>
      <sz val="11"/>
      <name val="Tahoma"/>
      <family val="0"/>
    </font>
    <font>
      <b/>
      <sz val="11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Font="1" applyAlignment="1">
      <alignment/>
    </xf>
    <xf numFmtId="165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wrapText="1"/>
    </xf>
    <xf numFmtId="2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Font="1" applyAlignment="1">
      <alignment wrapText="1"/>
    </xf>
    <xf numFmtId="2" fontId="0" fillId="0" borderId="0" xfId="0" applyNumberFormat="1" applyFont="1" applyAlignment="1">
      <alignment horizontal="center" vertical="center" wrapText="1"/>
    </xf>
    <xf numFmtId="15" fontId="0" fillId="0" borderId="0" xfId="0" applyNumberFormat="1" applyFont="1" applyAlignment="1">
      <alignment/>
    </xf>
    <xf numFmtId="165" fontId="0" fillId="0" borderId="0" xfId="0" applyNumberFormat="1" applyFont="1" applyAlignment="1">
      <alignment wrapText="1"/>
    </xf>
    <xf numFmtId="1" fontId="0" fillId="0" borderId="0" xfId="0" applyNumberFormat="1" applyFont="1" applyAlignment="1">
      <alignment/>
    </xf>
    <xf numFmtId="1" fontId="0" fillId="0" borderId="0" xfId="0" applyNumberFormat="1" applyFont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 topLeftCell="A1">
      <selection activeCell="J5" sqref="J5"/>
    </sheetView>
  </sheetViews>
  <sheetFormatPr defaultColWidth="9.140625" defaultRowHeight="12.75"/>
  <cols>
    <col min="1" max="1" width="23.00390625" style="1" bestFit="1" customWidth="1"/>
    <col min="2" max="2" width="9.28125" style="1" bestFit="1" customWidth="1"/>
    <col min="3" max="3" width="7.57421875" style="10" bestFit="1" customWidth="1"/>
    <col min="4" max="4" width="7.7109375" style="1" bestFit="1" customWidth="1"/>
    <col min="5" max="5" width="2.00390625" style="1" customWidth="1"/>
    <col min="6" max="9" width="8.8515625" style="1" customWidth="1"/>
    <col min="10" max="10" width="9.00390625" style="5" bestFit="1" customWidth="1"/>
    <col min="11" max="16384" width="8.8515625" style="1" customWidth="1"/>
  </cols>
  <sheetData>
    <row r="1" spans="2:6" ht="38.25">
      <c r="B1" s="1" t="s">
        <v>1</v>
      </c>
      <c r="C1" s="2" t="s">
        <v>27</v>
      </c>
      <c r="D1" s="3" t="s">
        <v>28</v>
      </c>
      <c r="E1" s="4"/>
      <c r="F1" s="1" t="s">
        <v>2</v>
      </c>
    </row>
    <row r="2" spans="1:10" ht="12.75">
      <c r="A2" s="1" t="s">
        <v>0</v>
      </c>
      <c r="B2" s="1">
        <v>1</v>
      </c>
      <c r="C2" s="5">
        <v>10.3226</v>
      </c>
      <c r="D2" s="11">
        <f>B2*C2</f>
        <v>10.3226</v>
      </c>
      <c r="F2" s="1" t="s">
        <v>17</v>
      </c>
      <c r="J2" s="1"/>
    </row>
    <row r="3" spans="1:10" ht="12.75">
      <c r="A3" s="1" t="s">
        <v>3</v>
      </c>
      <c r="B3" s="1">
        <v>1</v>
      </c>
      <c r="C3" s="7">
        <v>872.72</v>
      </c>
      <c r="D3" s="11">
        <f aca="true" t="shared" si="0" ref="D3:D8">B3*C3</f>
        <v>872.72</v>
      </c>
      <c r="F3" s="1" t="s">
        <v>18</v>
      </c>
      <c r="J3" s="1"/>
    </row>
    <row r="4" spans="1:10" ht="12.75">
      <c r="A4" s="1" t="s">
        <v>4</v>
      </c>
      <c r="B4" s="1">
        <v>3</v>
      </c>
      <c r="C4" s="7">
        <v>129.93333333333334</v>
      </c>
      <c r="D4" s="11">
        <f t="shared" si="0"/>
        <v>389.8</v>
      </c>
      <c r="F4" s="1" t="s">
        <v>23</v>
      </c>
      <c r="J4" s="1"/>
    </row>
    <row r="5" spans="1:10" ht="12.75">
      <c r="A5" s="1" t="s">
        <v>20</v>
      </c>
      <c r="B5" s="1">
        <v>24</v>
      </c>
      <c r="C5" s="7">
        <v>2.3</v>
      </c>
      <c r="D5" s="11">
        <f t="shared" si="0"/>
        <v>55.199999999999996</v>
      </c>
      <c r="F5" s="1" t="s">
        <v>33</v>
      </c>
      <c r="J5" s="1"/>
    </row>
    <row r="6" spans="1:10" ht="12.75">
      <c r="A6" s="1" t="s">
        <v>5</v>
      </c>
      <c r="B6" s="1">
        <v>1</v>
      </c>
      <c r="C6" s="7">
        <v>189.2</v>
      </c>
      <c r="D6" s="11">
        <f t="shared" si="0"/>
        <v>189.2</v>
      </c>
      <c r="J6" s="1"/>
    </row>
    <row r="7" spans="1:10" ht="12.75">
      <c r="A7" s="1" t="s">
        <v>19</v>
      </c>
      <c r="B7" s="1">
        <v>1</v>
      </c>
      <c r="C7" s="5">
        <v>34.08</v>
      </c>
      <c r="D7" s="11">
        <f>B7*C7</f>
        <v>34.08</v>
      </c>
      <c r="F7" s="1" t="s">
        <v>17</v>
      </c>
      <c r="J7" s="1"/>
    </row>
    <row r="8" spans="1:10" ht="12.75">
      <c r="A8" s="1" t="s">
        <v>30</v>
      </c>
      <c r="B8" s="1">
        <v>2</v>
      </c>
      <c r="C8" s="7">
        <v>135</v>
      </c>
      <c r="D8" s="11">
        <f t="shared" si="0"/>
        <v>270</v>
      </c>
      <c r="F8" s="1" t="s">
        <v>31</v>
      </c>
      <c r="J8" s="1"/>
    </row>
    <row r="9" spans="1:10" ht="12.75">
      <c r="A9" s="1" t="s">
        <v>29</v>
      </c>
      <c r="B9" s="1">
        <v>2</v>
      </c>
      <c r="C9" s="7">
        <v>39.725</v>
      </c>
      <c r="D9" s="11">
        <f>B9*C9</f>
        <v>79.45</v>
      </c>
      <c r="F9" s="1" t="s">
        <v>24</v>
      </c>
      <c r="J9" s="1"/>
    </row>
    <row r="10" spans="1:6" ht="12.75">
      <c r="A10" s="1" t="s">
        <v>6</v>
      </c>
      <c r="B10" s="1">
        <v>24</v>
      </c>
      <c r="C10" s="7">
        <v>27.6</v>
      </c>
      <c r="D10" s="11">
        <f>B10*C10</f>
        <v>662.4000000000001</v>
      </c>
      <c r="F10" s="1" t="s">
        <v>32</v>
      </c>
    </row>
    <row r="11" spans="1:6" ht="12.75">
      <c r="A11" s="1" t="s">
        <v>7</v>
      </c>
      <c r="B11" s="1">
        <f>3*48</f>
        <v>144</v>
      </c>
      <c r="C11" s="7">
        <v>5.9</v>
      </c>
      <c r="D11" s="11">
        <f aca="true" t="shared" si="1" ref="D11:D17">B11*C11</f>
        <v>849.6</v>
      </c>
      <c r="F11" s="1" t="s">
        <v>22</v>
      </c>
    </row>
    <row r="12" spans="1:6" ht="12.75">
      <c r="A12" s="1" t="s">
        <v>8</v>
      </c>
      <c r="B12" s="1">
        <v>24</v>
      </c>
      <c r="C12" s="7">
        <v>0.8486</v>
      </c>
      <c r="D12" s="11">
        <f t="shared" si="1"/>
        <v>20.3664</v>
      </c>
      <c r="F12" s="1" t="s">
        <v>25</v>
      </c>
    </row>
    <row r="13" spans="1:6" ht="12.75">
      <c r="A13" s="1" t="s">
        <v>9</v>
      </c>
      <c r="B13" s="1">
        <v>12</v>
      </c>
      <c r="C13" s="7">
        <v>6.6</v>
      </c>
      <c r="D13" s="11">
        <f t="shared" si="1"/>
        <v>79.19999999999999</v>
      </c>
      <c r="F13" s="1" t="s">
        <v>11</v>
      </c>
    </row>
    <row r="14" spans="1:6" ht="12.75">
      <c r="A14" s="1" t="s">
        <v>10</v>
      </c>
      <c r="B14" s="1">
        <v>12</v>
      </c>
      <c r="C14" s="7">
        <v>10</v>
      </c>
      <c r="D14" s="11">
        <f t="shared" si="1"/>
        <v>120</v>
      </c>
      <c r="F14" s="1" t="s">
        <v>12</v>
      </c>
    </row>
    <row r="15" spans="1:6" ht="12.75">
      <c r="A15" s="1" t="s">
        <v>13</v>
      </c>
      <c r="B15" s="1">
        <v>12</v>
      </c>
      <c r="C15" s="7">
        <v>10</v>
      </c>
      <c r="D15" s="11">
        <f t="shared" si="1"/>
        <v>120</v>
      </c>
      <c r="F15" s="1" t="s">
        <v>11</v>
      </c>
    </row>
    <row r="16" spans="1:6" ht="12.75">
      <c r="A16" s="1" t="s">
        <v>14</v>
      </c>
      <c r="B16" s="1">
        <v>96</v>
      </c>
      <c r="C16" s="7">
        <f>5.62/20</f>
        <v>0.281</v>
      </c>
      <c r="D16" s="11">
        <f t="shared" si="1"/>
        <v>26.976000000000003</v>
      </c>
      <c r="F16" s="1" t="s">
        <v>15</v>
      </c>
    </row>
    <row r="17" spans="1:6" ht="12.75">
      <c r="A17" s="1" t="s">
        <v>16</v>
      </c>
      <c r="B17" s="1">
        <v>32</v>
      </c>
      <c r="C17" s="7">
        <f>10*1*0.1*2.2</f>
        <v>2.2</v>
      </c>
      <c r="D17" s="11">
        <f t="shared" si="1"/>
        <v>70.4</v>
      </c>
      <c r="F17" s="1" t="s">
        <v>12</v>
      </c>
    </row>
    <row r="18" spans="3:4" ht="12.75">
      <c r="C18" s="7"/>
      <c r="D18" s="6"/>
    </row>
    <row r="19" spans="3:4" ht="38.25">
      <c r="C19" s="8" t="s">
        <v>26</v>
      </c>
      <c r="D19" s="12">
        <f>SUM(D2:D17)</f>
        <v>3849.7149999999997</v>
      </c>
    </row>
    <row r="20" spans="3:4" ht="12.75">
      <c r="C20" s="7"/>
      <c r="D20" s="6"/>
    </row>
    <row r="21" spans="3:4" ht="12.75">
      <c r="C21" s="7"/>
      <c r="D21" s="6"/>
    </row>
    <row r="22" spans="1:2" ht="12.75">
      <c r="A22" s="1" t="s">
        <v>21</v>
      </c>
      <c r="B22" s="9">
        <v>38405</v>
      </c>
    </row>
  </sheetData>
  <printOptions/>
  <pageMargins left="0.75" right="0.75" top="1" bottom="1" header="0.5" footer="0.5"/>
  <pageSetup horizontalDpi="300" verticalDpi="3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LBNL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LBNL</dc:creator>
  <cp:keywords/>
  <dc:description/>
  <cp:lastModifiedBy>LBNL</cp:lastModifiedBy>
  <cp:lastPrinted>2005-01-26T17:04:16Z</cp:lastPrinted>
  <dcterms:created xsi:type="dcterms:W3CDTF">2005-01-25T23:37:53Z</dcterms:created>
  <dcterms:modified xsi:type="dcterms:W3CDTF">2005-02-23T01:44:15Z</dcterms:modified>
  <cp:category/>
  <cp:version/>
  <cp:contentType/>
  <cp:contentStatus/>
</cp:coreProperties>
</file>