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55" windowHeight="69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sensor">'Sheet1'!$C$20</definedName>
    <definedName name="voltage">'Sheet1'!$C$22</definedName>
  </definedNames>
  <calcPr fullCalcOnLoad="1"/>
</workbook>
</file>

<file path=xl/sharedStrings.xml><?xml version="1.0" encoding="utf-8"?>
<sst xmlns="http://schemas.openxmlformats.org/spreadsheetml/2006/main" count="20" uniqueCount="15">
  <si>
    <t>T</t>
  </si>
  <si>
    <t>Nobu Nov. 2007</t>
  </si>
  <si>
    <t>Assumes 9e14 fluence</t>
  </si>
  <si>
    <t>300 micron thick</t>
  </si>
  <si>
    <t>600 volts</t>
  </si>
  <si>
    <t>Short-Strip
Power</t>
  </si>
  <si>
    <t>Pixel
@21 cm</t>
  </si>
  <si>
    <t>Pixel sensor thickness</t>
  </si>
  <si>
    <t xml:space="preserve">Pixel voltage </t>
  </si>
  <si>
    <t xml:space="preserve"> Sensor factor</t>
  </si>
  <si>
    <t xml:space="preserve"> Voltage factor</t>
  </si>
  <si>
    <t>Pixel
@1e16</t>
  </si>
  <si>
    <t>Pixel
@16 cm</t>
  </si>
  <si>
    <t>mW/mm^2</t>
  </si>
  <si>
    <t>W per cm^2 in this table, derived from above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</si>
</sst>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2.25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6"/>
          <c:y val="0.20675"/>
          <c:w val="0.86625"/>
          <c:h val="0.7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'[1]LHC-SLHC'!$C$19</c:f>
              <c:strCache>
                <c:ptCount val="1"/>
                <c:pt idx="0">
                  <c:v>SLHC</c:v>
                </c:pt>
              </c:strCache>
            </c:strRef>
          </c:tx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'[1]LHC-SLHC'!$B$20:$B$31</c:f>
              <c:numCache>
                <c:ptCount val="1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12</c:v>
                </c:pt>
                <c:pt idx="4">
                  <c:v>18</c:v>
                </c:pt>
                <c:pt idx="5">
                  <c:v>24</c:v>
                </c:pt>
                <c:pt idx="6">
                  <c:v>27</c:v>
                </c:pt>
                <c:pt idx="7">
                  <c:v>38</c:v>
                </c:pt>
                <c:pt idx="8">
                  <c:v>49</c:v>
                </c:pt>
                <c:pt idx="9">
                  <c:v>60</c:v>
                </c:pt>
                <c:pt idx="10">
                  <c:v>70</c:v>
                </c:pt>
                <c:pt idx="11">
                  <c:v>95</c:v>
                </c:pt>
              </c:numCache>
            </c:numRef>
          </c:xVal>
          <c:yVal>
            <c:numRef>
              <c:f>'[1]LHC-SLHC'!$D$20:$D$31</c:f>
              <c:numCache>
                <c:ptCount val="12"/>
                <c:pt idx="0">
                  <c:v>13509672000000000</c:v>
                </c:pt>
                <c:pt idx="1">
                  <c:v>9399090000000000</c:v>
                </c:pt>
                <c:pt idx="2">
                  <c:v>5582415795918368</c:v>
                </c:pt>
                <c:pt idx="3">
                  <c:v>2605016000000000</c:v>
                </c:pt>
                <c:pt idx="4">
                  <c:v>1562635111111111.2</c:v>
                </c:pt>
                <c:pt idx="5">
                  <c:v>1123032000000000</c:v>
                </c:pt>
                <c:pt idx="6">
                  <c:v>988261308641975.2</c:v>
                </c:pt>
                <c:pt idx="7">
                  <c:v>697501728531856</c:v>
                </c:pt>
                <c:pt idx="8">
                  <c:v>548559051228654.75</c:v>
                </c:pt>
                <c:pt idx="9">
                  <c:v>457080000000000</c:v>
                </c:pt>
                <c:pt idx="10">
                  <c:v>399219183673469.44</c:v>
                </c:pt>
                <c:pt idx="11">
                  <c:v>305823573407202.2</c:v>
                </c:pt>
              </c:numCache>
            </c:numRef>
          </c:yVal>
          <c:smooth val="1"/>
        </c:ser>
        <c:axId val="47850738"/>
        <c:axId val="28003459"/>
      </c:scatterChart>
      <c:valAx>
        <c:axId val="47850738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Radius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 vert="wordArtVert" rot="0"/>
          <a:lstStyle/>
          <a:p>
            <a:pPr>
              <a:defRPr lang="en-US" cap="none" sz="1225" b="0" i="0" u="none" baseline="0">
                <a:latin typeface="Arial"/>
                <a:ea typeface="Arial"/>
                <a:cs typeface="Arial"/>
              </a:defRPr>
            </a:pPr>
          </a:p>
        </c:txPr>
        <c:crossAx val="28003459"/>
        <c:crossesAt val="1000000000000000"/>
        <c:crossBetween val="midCat"/>
        <c:dispUnits/>
        <c:majorUnit val="1"/>
        <c:minorUnit val="1"/>
      </c:valAx>
      <c:valAx>
        <c:axId val="28003459"/>
        <c:scaling>
          <c:orientation val="minMax"/>
          <c:max val="10000000000000000"/>
          <c:min val="10000000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Fluence [1MeV n-eq/cm2]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crossAx val="47850738"/>
        <c:crosses val="autoZero"/>
        <c:crossBetween val="midCat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</cdr:x>
      <cdr:y>0.5</cdr:y>
    </cdr:from>
    <cdr:to>
      <cdr:x>0.5195</cdr:x>
      <cdr:y>0.54375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0" y="2428875"/>
          <a:ext cx="952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25" b="0" i="0" u="none" baseline="0">
              <a:latin typeface="Arial"/>
              <a:ea typeface="Arial"/>
              <a:cs typeface="Arial"/>
            </a:rPr>
            <a:t>                                                                                                                                                                                                                             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0</xdr:row>
      <xdr:rowOff>114300</xdr:rowOff>
    </xdr:from>
    <xdr:to>
      <xdr:col>13</xdr:col>
      <xdr:colOff>314325</xdr:colOff>
      <xdr:row>26</xdr:row>
      <xdr:rowOff>114300</xdr:rowOff>
    </xdr:to>
    <xdr:graphicFrame>
      <xdr:nvGraphicFramePr>
        <xdr:cNvPr id="1" name="Chart 1"/>
        <xdr:cNvGraphicFramePr/>
      </xdr:nvGraphicFramePr>
      <xdr:xfrm>
        <a:off x="3286125" y="114300"/>
        <a:ext cx="49530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476250</xdr:colOff>
      <xdr:row>1</xdr:row>
      <xdr:rowOff>104775</xdr:rowOff>
    </xdr:from>
    <xdr:ext cx="1485900" cy="200025"/>
    <xdr:sp>
      <xdr:nvSpPr>
        <xdr:cNvPr id="2" name="TextBox 2"/>
        <xdr:cNvSpPr txBox="1">
          <a:spLocks noChangeArrowheads="1"/>
        </xdr:cNvSpPr>
      </xdr:nvSpPr>
      <xdr:spPr>
        <a:xfrm>
          <a:off x="4743450" y="590550"/>
          <a:ext cx="1485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NIEL fluence for 6000 fb-1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luenceZSLH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HC-SLHC"/>
      <sheetName val="HeatFlux"/>
      <sheetName val="poly5cm"/>
      <sheetName val="Sheet1"/>
    </sheetNames>
    <sheetDataSet>
      <sheetData sheetId="0">
        <row r="19">
          <cell r="C19" t="str">
            <v>SLHC</v>
          </cell>
        </row>
        <row r="20">
          <cell r="B20">
            <v>4</v>
          </cell>
          <cell r="D20">
            <v>13509672000000000</v>
          </cell>
        </row>
        <row r="21">
          <cell r="B21">
            <v>5</v>
          </cell>
          <cell r="D21">
            <v>9399090000000000</v>
          </cell>
        </row>
        <row r="22">
          <cell r="B22">
            <v>7</v>
          </cell>
          <cell r="D22">
            <v>5582415795918368</v>
          </cell>
        </row>
        <row r="23">
          <cell r="B23">
            <v>12</v>
          </cell>
          <cell r="D23">
            <v>2605016000000000</v>
          </cell>
        </row>
        <row r="24">
          <cell r="B24">
            <v>18</v>
          </cell>
          <cell r="D24">
            <v>1562635111111111.2</v>
          </cell>
        </row>
        <row r="25">
          <cell r="B25">
            <v>24</v>
          </cell>
          <cell r="D25">
            <v>1123032000000000</v>
          </cell>
        </row>
        <row r="26">
          <cell r="B26">
            <v>27</v>
          </cell>
          <cell r="D26">
            <v>988261308641975.2</v>
          </cell>
        </row>
        <row r="27">
          <cell r="B27">
            <v>38</v>
          </cell>
          <cell r="D27">
            <v>697501728531856</v>
          </cell>
        </row>
        <row r="28">
          <cell r="B28">
            <v>49</v>
          </cell>
          <cell r="D28">
            <v>548559051228654.75</v>
          </cell>
        </row>
        <row r="29">
          <cell r="B29">
            <v>60</v>
          </cell>
          <cell r="D29">
            <v>457080000000000</v>
          </cell>
        </row>
        <row r="30">
          <cell r="B30">
            <v>70</v>
          </cell>
          <cell r="D30">
            <v>399219183673469.44</v>
          </cell>
        </row>
        <row r="31">
          <cell r="B31">
            <v>95</v>
          </cell>
          <cell r="D31">
            <v>305823573407202.2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2">
      <selection activeCell="H31" sqref="H31"/>
    </sheetView>
  </sheetViews>
  <sheetFormatPr defaultColWidth="9.140625" defaultRowHeight="12.75"/>
  <sheetData>
    <row r="1" spans="1:5" ht="38.25">
      <c r="A1" t="s">
        <v>0</v>
      </c>
      <c r="B1" s="1" t="s">
        <v>5</v>
      </c>
      <c r="C1" s="1" t="s">
        <v>12</v>
      </c>
      <c r="D1" s="1" t="s">
        <v>6</v>
      </c>
      <c r="E1" s="1" t="s">
        <v>11</v>
      </c>
    </row>
    <row r="2" spans="1:5" ht="12.75">
      <c r="A2">
        <v>-35</v>
      </c>
      <c r="B2">
        <v>0.016283035411255597</v>
      </c>
      <c r="C2">
        <f aca="true" t="shared" si="0" ref="C2:C11">B2*sensor*voltage*(1800000000000000/900000000000000)</f>
        <v>0.030394999434343782</v>
      </c>
      <c r="D2">
        <f aca="true" t="shared" si="1" ref="D2:D11">B2*sensor*voltage*(1300000000000000/900000000000000)</f>
        <v>0.021951944035914953</v>
      </c>
      <c r="E2">
        <f aca="true" t="shared" si="2" ref="E2:E11">B2*sensor*voltage*(10000000000000000/900000000000000)</f>
        <v>0.16886110796857656</v>
      </c>
    </row>
    <row r="3" spans="1:5" ht="12.75">
      <c r="A3">
        <v>-30</v>
      </c>
      <c r="B3">
        <v>0.03145380314767796</v>
      </c>
      <c r="C3">
        <f t="shared" si="0"/>
        <v>0.058713765875665534</v>
      </c>
      <c r="D3">
        <f t="shared" si="1"/>
        <v>0.04240438646575844</v>
      </c>
      <c r="E3">
        <f t="shared" si="2"/>
        <v>0.32618758819814186</v>
      </c>
    </row>
    <row r="4" spans="1:5" ht="12.75">
      <c r="A4">
        <v>-25</v>
      </c>
      <c r="B4">
        <v>0.05921634032574013</v>
      </c>
      <c r="C4">
        <f t="shared" si="0"/>
        <v>0.11053716860804824</v>
      </c>
      <c r="D4">
        <f t="shared" si="1"/>
        <v>0.07983239955025706</v>
      </c>
      <c r="E4">
        <f t="shared" si="2"/>
        <v>0.6140953811558235</v>
      </c>
    </row>
    <row r="5" spans="1:5" ht="12.75">
      <c r="A5">
        <v>-20</v>
      </c>
      <c r="B5">
        <v>0.10881672721497344</v>
      </c>
      <c r="C5">
        <f t="shared" si="0"/>
        <v>0.20312455746795044</v>
      </c>
      <c r="D5">
        <f t="shared" si="1"/>
        <v>0.14670106928240864</v>
      </c>
      <c r="E5">
        <f t="shared" si="2"/>
        <v>1.1284697637108356</v>
      </c>
    </row>
    <row r="6" spans="1:5" ht="12.75">
      <c r="A6">
        <v>-15</v>
      </c>
      <c r="B6">
        <v>0.19545196508176438</v>
      </c>
      <c r="C6">
        <f t="shared" si="0"/>
        <v>0.36484366815262687</v>
      </c>
      <c r="D6">
        <f t="shared" si="1"/>
        <v>0.26349820477689717</v>
      </c>
      <c r="E6">
        <f t="shared" si="2"/>
        <v>2.0269092675145934</v>
      </c>
    </row>
    <row r="7" spans="1:5" ht="12.75">
      <c r="A7">
        <v>-10</v>
      </c>
      <c r="B7">
        <v>0.343584509013611</v>
      </c>
      <c r="C7">
        <f t="shared" si="0"/>
        <v>0.6413577501587405</v>
      </c>
      <c r="D7">
        <f t="shared" si="1"/>
        <v>0.4632028195590904</v>
      </c>
      <c r="E7">
        <f t="shared" si="2"/>
        <v>3.5630986119930026</v>
      </c>
    </row>
    <row r="8" spans="1:5" ht="12.75">
      <c r="A8">
        <v>-5</v>
      </c>
      <c r="B8">
        <v>0.5918254778654416</v>
      </c>
      <c r="C8">
        <f t="shared" si="0"/>
        <v>1.104740892015491</v>
      </c>
      <c r="D8">
        <f t="shared" si="1"/>
        <v>0.797868422011188</v>
      </c>
      <c r="E8">
        <f t="shared" si="2"/>
        <v>6.137449400086061</v>
      </c>
    </row>
    <row r="9" spans="1:5" ht="12.75">
      <c r="A9">
        <v>0</v>
      </c>
      <c r="B9">
        <v>1</v>
      </c>
      <c r="C9">
        <f t="shared" si="0"/>
        <v>1.8666666666666667</v>
      </c>
      <c r="D9">
        <f t="shared" si="1"/>
        <v>1.348148148148148</v>
      </c>
      <c r="E9">
        <f t="shared" si="2"/>
        <v>10.37037037037037</v>
      </c>
    </row>
    <row r="10" spans="1:5" ht="12.75">
      <c r="A10">
        <v>5</v>
      </c>
      <c r="B10">
        <v>1.6591971953035063</v>
      </c>
      <c r="C10">
        <f t="shared" si="0"/>
        <v>3.0971680978998783</v>
      </c>
      <c r="D10">
        <f t="shared" si="1"/>
        <v>2.2368436262610234</v>
      </c>
      <c r="E10">
        <f t="shared" si="2"/>
        <v>17.2064894327771</v>
      </c>
    </row>
    <row r="11" spans="1:5" ht="12.75">
      <c r="A11">
        <v>10</v>
      </c>
      <c r="B11">
        <v>2.7058379657304115</v>
      </c>
      <c r="C11">
        <f t="shared" si="0"/>
        <v>5.050897536030101</v>
      </c>
      <c r="D11">
        <f t="shared" si="1"/>
        <v>3.6478704426884065</v>
      </c>
      <c r="E11">
        <f t="shared" si="2"/>
        <v>28.060541866833894</v>
      </c>
    </row>
    <row r="13" ht="12.75">
      <c r="A13" t="s">
        <v>1</v>
      </c>
    </row>
    <row r="14" ht="12.75">
      <c r="A14" t="s">
        <v>2</v>
      </c>
    </row>
    <row r="15" ht="12.75">
      <c r="A15" t="s">
        <v>3</v>
      </c>
    </row>
    <row r="16" ht="12.75">
      <c r="A16" t="s">
        <v>4</v>
      </c>
    </row>
    <row r="17" ht="12.75">
      <c r="A17" t="s">
        <v>13</v>
      </c>
    </row>
    <row r="19" spans="1:3" ht="12.75">
      <c r="A19" t="s">
        <v>7</v>
      </c>
      <c r="C19">
        <v>280</v>
      </c>
    </row>
    <row r="20" spans="1:3" ht="12.75">
      <c r="A20" t="s">
        <v>9</v>
      </c>
      <c r="C20">
        <f>C19/300</f>
        <v>0.9333333333333333</v>
      </c>
    </row>
    <row r="21" spans="1:3" ht="12.75">
      <c r="A21" t="s">
        <v>8</v>
      </c>
      <c r="C21">
        <v>600</v>
      </c>
    </row>
    <row r="22" spans="1:3" ht="12.75">
      <c r="A22" t="s">
        <v>10</v>
      </c>
      <c r="C22">
        <f>C21/600</f>
        <v>1</v>
      </c>
    </row>
    <row r="24" ht="12.75">
      <c r="A24" t="s">
        <v>14</v>
      </c>
    </row>
    <row r="25" spans="1:5" ht="38.25">
      <c r="A25" t="s">
        <v>0</v>
      </c>
      <c r="B25" s="1" t="s">
        <v>5</v>
      </c>
      <c r="C25" s="1" t="s">
        <v>12</v>
      </c>
      <c r="D25" s="1" t="s">
        <v>6</v>
      </c>
      <c r="E25" s="1" t="s">
        <v>11</v>
      </c>
    </row>
    <row r="26" spans="1:5" ht="12.75">
      <c r="A26">
        <v>-35</v>
      </c>
      <c r="B26">
        <f>B2/10</f>
        <v>0.0016283035411255597</v>
      </c>
      <c r="C26">
        <f>C2/10</f>
        <v>0.003039499943434378</v>
      </c>
      <c r="D26">
        <f>D2/10</f>
        <v>0.0021951944035914954</v>
      </c>
      <c r="E26">
        <f>E2/10</f>
        <v>0.016886110796857656</v>
      </c>
    </row>
    <row r="27" spans="1:5" ht="12.75">
      <c r="A27">
        <v>-30</v>
      </c>
      <c r="B27">
        <f aca="true" t="shared" si="3" ref="B27:E35">B3/10</f>
        <v>0.003145380314767796</v>
      </c>
      <c r="C27">
        <f t="shared" si="3"/>
        <v>0.005871376587566554</v>
      </c>
      <c r="D27">
        <f t="shared" si="3"/>
        <v>0.004240438646575844</v>
      </c>
      <c r="E27">
        <f t="shared" si="3"/>
        <v>0.032618758819814186</v>
      </c>
    </row>
    <row r="28" spans="1:5" ht="12.75">
      <c r="A28">
        <v>-25</v>
      </c>
      <c r="B28">
        <f t="shared" si="3"/>
        <v>0.005921634032574013</v>
      </c>
      <c r="C28">
        <f t="shared" si="3"/>
        <v>0.011053716860804825</v>
      </c>
      <c r="D28">
        <f t="shared" si="3"/>
        <v>0.007983239955025706</v>
      </c>
      <c r="E28">
        <f t="shared" si="3"/>
        <v>0.06140953811558235</v>
      </c>
    </row>
    <row r="29" spans="1:5" ht="12.75">
      <c r="A29">
        <v>-20</v>
      </c>
      <c r="B29">
        <f t="shared" si="3"/>
        <v>0.010881672721497345</v>
      </c>
      <c r="C29">
        <f t="shared" si="3"/>
        <v>0.020312455746795043</v>
      </c>
      <c r="D29">
        <f t="shared" si="3"/>
        <v>0.014670106928240865</v>
      </c>
      <c r="E29">
        <f t="shared" si="3"/>
        <v>0.11284697637108357</v>
      </c>
    </row>
    <row r="30" spans="1:5" ht="12.75">
      <c r="A30">
        <v>-15</v>
      </c>
      <c r="B30">
        <f t="shared" si="3"/>
        <v>0.01954519650817644</v>
      </c>
      <c r="C30">
        <f t="shared" si="3"/>
        <v>0.03648436681526269</v>
      </c>
      <c r="D30">
        <f t="shared" si="3"/>
        <v>0.026349820477689717</v>
      </c>
      <c r="E30">
        <f t="shared" si="3"/>
        <v>0.20269092675145933</v>
      </c>
    </row>
    <row r="31" spans="1:5" ht="12.75">
      <c r="A31">
        <v>-10</v>
      </c>
      <c r="B31">
        <f t="shared" si="3"/>
        <v>0.034358450901361096</v>
      </c>
      <c r="C31">
        <f t="shared" si="3"/>
        <v>0.06413577501587406</v>
      </c>
      <c r="D31">
        <f t="shared" si="3"/>
        <v>0.04632028195590904</v>
      </c>
      <c r="E31">
        <f t="shared" si="3"/>
        <v>0.35630986119930025</v>
      </c>
    </row>
    <row r="32" spans="1:5" ht="12.75">
      <c r="A32">
        <v>-5</v>
      </c>
      <c r="B32">
        <f t="shared" si="3"/>
        <v>0.05918254778654416</v>
      </c>
      <c r="C32">
        <f t="shared" si="3"/>
        <v>0.11047408920154911</v>
      </c>
      <c r="D32">
        <f t="shared" si="3"/>
        <v>0.0797868422011188</v>
      </c>
      <c r="E32">
        <f t="shared" si="3"/>
        <v>0.6137449400086061</v>
      </c>
    </row>
    <row r="33" spans="1:5" ht="12.75">
      <c r="A33">
        <v>0</v>
      </c>
      <c r="B33">
        <f t="shared" si="3"/>
        <v>0.1</v>
      </c>
      <c r="C33">
        <f t="shared" si="3"/>
        <v>0.18666666666666668</v>
      </c>
      <c r="D33">
        <f t="shared" si="3"/>
        <v>0.1348148148148148</v>
      </c>
      <c r="E33">
        <f t="shared" si="3"/>
        <v>1.037037037037037</v>
      </c>
    </row>
    <row r="34" spans="1:5" ht="12.75">
      <c r="A34">
        <v>5</v>
      </c>
      <c r="B34">
        <f t="shared" si="3"/>
        <v>0.16591971953035062</v>
      </c>
      <c r="C34">
        <f t="shared" si="3"/>
        <v>0.30971680978998783</v>
      </c>
      <c r="D34">
        <f t="shared" si="3"/>
        <v>0.22368436262610233</v>
      </c>
      <c r="E34">
        <f t="shared" si="3"/>
        <v>1.7206489432777101</v>
      </c>
    </row>
    <row r="35" spans="1:5" ht="12.75">
      <c r="A35">
        <v>10</v>
      </c>
      <c r="B35">
        <f t="shared" si="3"/>
        <v>0.27058379657304116</v>
      </c>
      <c r="C35">
        <f t="shared" si="3"/>
        <v>0.5050897536030101</v>
      </c>
      <c r="D35">
        <f t="shared" si="3"/>
        <v>0.3647870442688407</v>
      </c>
      <c r="E35">
        <f t="shared" si="3"/>
        <v>2.8060541866833892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LBNL</dc:creator>
  <cp:keywords/>
  <dc:description/>
  <cp:lastModifiedBy>LBNL</cp:lastModifiedBy>
  <dcterms:created xsi:type="dcterms:W3CDTF">2008-03-17T01:04:46Z</dcterms:created>
  <dcterms:modified xsi:type="dcterms:W3CDTF">2008-03-17T16:36:18Z</dcterms:modified>
  <cp:category/>
  <cp:version/>
  <cp:contentType/>
  <cp:contentStatus/>
</cp:coreProperties>
</file>