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386" windowWidth="14640" windowHeight="9000" activeTab="0"/>
  </bookViews>
  <sheets>
    <sheet name=" Blank budget 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<sst xmlns="http://schemas.openxmlformats.org/spreadsheetml/2006/main" count="159" uniqueCount="128">
  <si>
    <t xml:space="preserve"> </t>
  </si>
  <si>
    <t>COST ESTIMATE - ALLOWABLE COSTS</t>
  </si>
  <si>
    <t>or JV</t>
  </si>
  <si>
    <t>Budget</t>
  </si>
  <si>
    <t>Costs</t>
  </si>
  <si>
    <t>Remaining</t>
  </si>
  <si>
    <t>Code</t>
  </si>
  <si>
    <t>Expense type</t>
  </si>
  <si>
    <t>Amount</t>
  </si>
  <si>
    <t>to Date</t>
  </si>
  <si>
    <t>T5</t>
  </si>
  <si>
    <t>T9</t>
  </si>
  <si>
    <t>P3</t>
  </si>
  <si>
    <t xml:space="preserve">Hotel function/accommodation  </t>
  </si>
  <si>
    <t>Audio/visual</t>
  </si>
  <si>
    <t>Buses</t>
  </si>
  <si>
    <t>Telephones</t>
  </si>
  <si>
    <t>Computers:  rental, network, etc.</t>
  </si>
  <si>
    <t>LBL Staff Services</t>
  </si>
  <si>
    <t>Contract Labor</t>
  </si>
  <si>
    <t>Maintenance Technicians</t>
  </si>
  <si>
    <t>Laborers</t>
  </si>
  <si>
    <t>Electricians</t>
  </si>
  <si>
    <t>Custodians</t>
  </si>
  <si>
    <t>Mechanical Engineers</t>
  </si>
  <si>
    <t>Computing Resources</t>
  </si>
  <si>
    <t>General and Technical Support</t>
  </si>
  <si>
    <t>9040-9074</t>
  </si>
  <si>
    <t>EH&amp;S</t>
  </si>
  <si>
    <t>9075-9129</t>
  </si>
  <si>
    <t>Facilities</t>
  </si>
  <si>
    <t>9130-9169</t>
  </si>
  <si>
    <t>Engineering</t>
  </si>
  <si>
    <t>9170-9229</t>
  </si>
  <si>
    <t>AFRD</t>
  </si>
  <si>
    <t>9230-9289</t>
  </si>
  <si>
    <t>ICSD</t>
  </si>
  <si>
    <t>9290-9319</t>
  </si>
  <si>
    <t>Operations</t>
  </si>
  <si>
    <t>9320-9499</t>
  </si>
  <si>
    <t>MSD</t>
  </si>
  <si>
    <t>9500-9524</t>
  </si>
  <si>
    <t>Directorate</t>
  </si>
  <si>
    <t>9525-9567</t>
  </si>
  <si>
    <t>Operations division</t>
  </si>
  <si>
    <t>9590-9639</t>
  </si>
  <si>
    <t>CSD</t>
  </si>
  <si>
    <t>9640-9729</t>
  </si>
  <si>
    <t>E&amp;E</t>
  </si>
  <si>
    <t>9730-9779</t>
  </si>
  <si>
    <t>ESD</t>
  </si>
  <si>
    <t>9780-9829</t>
  </si>
  <si>
    <t>LSD</t>
  </si>
  <si>
    <t>9830-9874</t>
  </si>
  <si>
    <t>PHYS</t>
  </si>
  <si>
    <t>9875-9964</t>
  </si>
  <si>
    <t>NSD</t>
  </si>
  <si>
    <t>9965-9999</t>
  </si>
  <si>
    <t>STRB</t>
  </si>
  <si>
    <t>Contingency @ 10%</t>
  </si>
  <si>
    <t>TOTAL ALLOWABLE COSTS</t>
  </si>
  <si>
    <t>COST ESTIMATE - UNALLOWABLE COSTS</t>
  </si>
  <si>
    <t xml:space="preserve">Alcohol for  Banquet  </t>
  </si>
  <si>
    <t>Entertainment</t>
  </si>
  <si>
    <t>To be</t>
  </si>
  <si>
    <t>Charge</t>
  </si>
  <si>
    <t>Budgeted</t>
  </si>
  <si>
    <t>Collected</t>
  </si>
  <si>
    <t>Acct</t>
  </si>
  <si>
    <t>Income</t>
  </si>
  <si>
    <t>Estimated Attendees</t>
  </si>
  <si>
    <t>Calculated Fees*Attendees</t>
  </si>
  <si>
    <t>Housing and Other</t>
  </si>
  <si>
    <t>Subtotal Registrant income</t>
  </si>
  <si>
    <t>xxxxxx</t>
  </si>
  <si>
    <t>Division Support</t>
  </si>
  <si>
    <t>Director's Conf. Funds</t>
  </si>
  <si>
    <t>Outside Support</t>
  </si>
  <si>
    <t>Subtotal Other income</t>
  </si>
  <si>
    <t>Exhibitors Fees</t>
  </si>
  <si>
    <t>Contributions</t>
  </si>
  <si>
    <t>Other</t>
  </si>
  <si>
    <t>Subtotal Non-Allowable Income</t>
  </si>
  <si>
    <t>TOTAL INCOME</t>
  </si>
  <si>
    <t>Budget reviewed and approved by Conference Chair:</t>
  </si>
  <si>
    <t>Budget reviewed and approved by Conference Coord.:</t>
  </si>
  <si>
    <t>Supplies-bags @ $9.50</t>
  </si>
  <si>
    <t>Optional Food/Beverage Service</t>
  </si>
  <si>
    <t>Banquet</t>
  </si>
  <si>
    <t>Reception</t>
  </si>
  <si>
    <t>Income for Allowable Costs</t>
  </si>
  <si>
    <t>Income for Non-Allowable Costs</t>
  </si>
  <si>
    <t xml:space="preserve">Meal fees </t>
  </si>
  <si>
    <t>Conference Costs</t>
  </si>
  <si>
    <t>Subtotal Unallowable Costs</t>
  </si>
  <si>
    <t>Registration Income</t>
  </si>
  <si>
    <t>Other Income For Allowable Costs</t>
  </si>
  <si>
    <t>INCOME ESTIMATE</t>
  </si>
  <si>
    <t>Subtotal Allowable Costs</t>
  </si>
  <si>
    <t>Conference Title:</t>
  </si>
  <si>
    <t xml:space="preserve">Date:         </t>
  </si>
  <si>
    <t>Conference Coordination @$65 hr</t>
  </si>
  <si>
    <t>Publishing Services</t>
  </si>
  <si>
    <t>Individual Reg Fee (80% of XX @ $XX)</t>
  </si>
  <si>
    <t>Student Reg Fee (XX @ $XX)</t>
  </si>
  <si>
    <t>Individual Reg Fee - Late (20% of XX @ $XX)</t>
  </si>
  <si>
    <t xml:space="preserve">3% Credit card merchant fee </t>
  </si>
  <si>
    <t>Chair:</t>
  </si>
  <si>
    <t>Attendees:</t>
  </si>
  <si>
    <t>AM Break @ $10/person/day</t>
  </si>
  <si>
    <t>PM Break @ $5/person/day</t>
  </si>
  <si>
    <t>Proceedings</t>
  </si>
  <si>
    <t>Subtotal Publishing Costs</t>
  </si>
  <si>
    <t>Subtotal Conference Costs</t>
  </si>
  <si>
    <t>Subtotal Staff Costs</t>
  </si>
  <si>
    <t>TEID Abstract</t>
  </si>
  <si>
    <t>TEID First Announcement</t>
  </si>
  <si>
    <t>TEID Poster</t>
  </si>
  <si>
    <t>TEID Second Announcement</t>
  </si>
  <si>
    <t>TEID Web</t>
  </si>
  <si>
    <t>TEID Video</t>
  </si>
  <si>
    <t xml:space="preserve">TEID Photography </t>
  </si>
  <si>
    <t>TEID Audio Visual</t>
  </si>
  <si>
    <t>Registration Reception @ $/person</t>
  </si>
  <si>
    <t>Speaker/Staff Travel</t>
  </si>
  <si>
    <t xml:space="preserve">Speaker/Staff Housing </t>
  </si>
  <si>
    <t>Poster boards @ $52/board + install/deinstall</t>
  </si>
  <si>
    <t xml:space="preserve"> 600.00)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</si>
</sst>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$&quot;#,##0.00_);[Red]\(&quot;$&quot;#,##0.\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3" xfId="0" applyFont="1" applyFill="1" applyBorder="1" applyAlignment="1">
      <alignment/>
    </xf>
    <xf numFmtId="5" fontId="0" fillId="0" borderId="3" xfId="0" applyNumberFormat="1" applyBorder="1" applyAlignment="1">
      <alignment/>
    </xf>
    <xf numFmtId="5" fontId="0" fillId="0" borderId="5" xfId="0" applyNumberFormat="1" applyBorder="1" applyAlignment="1">
      <alignment/>
    </xf>
    <xf numFmtId="5" fontId="1" fillId="1" borderId="3" xfId="0" applyNumberFormat="1" applyFont="1" applyFill="1" applyBorder="1" applyAlignment="1">
      <alignment/>
    </xf>
    <xf numFmtId="5" fontId="1" fillId="1" borderId="5" xfId="0" applyNumberFormat="1" applyFont="1" applyFill="1" applyBorder="1" applyAlignment="1">
      <alignment/>
    </xf>
    <xf numFmtId="5" fontId="0" fillId="0" borderId="5" xfId="0" applyNumberFormat="1" applyBorder="1" applyAlignment="1">
      <alignment horizontal="right"/>
    </xf>
    <xf numFmtId="5" fontId="1" fillId="0" borderId="0" xfId="0" applyNumberFormat="1" applyFont="1" applyBorder="1" applyAlignment="1">
      <alignment/>
    </xf>
    <xf numFmtId="5" fontId="1" fillId="0" borderId="5" xfId="0" applyNumberFormat="1" applyFont="1" applyBorder="1" applyAlignment="1">
      <alignment/>
    </xf>
    <xf numFmtId="5" fontId="1" fillId="0" borderId="3" xfId="0" applyNumberFormat="1" applyFont="1" applyBorder="1" applyAlignment="1">
      <alignment/>
    </xf>
    <xf numFmtId="5" fontId="0" fillId="0" borderId="0" xfId="0" applyNumberFormat="1" applyAlignment="1">
      <alignment/>
    </xf>
    <xf numFmtId="5" fontId="0" fillId="0" borderId="5" xfId="0" applyNumberFormat="1" applyBorder="1" applyAlignment="1">
      <alignment horizontal="centerContinuous"/>
    </xf>
    <xf numFmtId="5" fontId="1" fillId="0" borderId="5" xfId="0" applyNumberFormat="1" applyFont="1" applyBorder="1" applyAlignment="1">
      <alignment horizontal="center"/>
    </xf>
    <xf numFmtId="5" fontId="1" fillId="0" borderId="3" xfId="0" applyNumberFormat="1" applyFont="1" applyBorder="1" applyAlignment="1">
      <alignment horizontal="center"/>
    </xf>
    <xf numFmtId="5" fontId="1" fillId="0" borderId="4" xfId="0" applyNumberFormat="1" applyFont="1" applyBorder="1" applyAlignment="1">
      <alignment horizontal="center"/>
    </xf>
    <xf numFmtId="5" fontId="1" fillId="0" borderId="6" xfId="0" applyNumberFormat="1" applyFont="1" applyBorder="1" applyAlignment="1">
      <alignment horizontal="center"/>
    </xf>
    <xf numFmtId="5" fontId="0" fillId="0" borderId="7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1" borderId="3" xfId="0" applyNumberFormat="1" applyFill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5" fontId="1" fillId="0" borderId="9" xfId="0" applyNumberFormat="1" applyFont="1" applyBorder="1" applyAlignment="1">
      <alignment horizontal="centerContinuous"/>
    </xf>
    <xf numFmtId="5" fontId="1" fillId="1" borderId="8" xfId="0" applyNumberFormat="1" applyFont="1" applyFill="1" applyBorder="1" applyAlignment="1">
      <alignment/>
    </xf>
    <xf numFmtId="5" fontId="0" fillId="0" borderId="8" xfId="0" applyNumberFormat="1" applyBorder="1" applyAlignment="1">
      <alignment/>
    </xf>
    <xf numFmtId="5" fontId="1" fillId="0" borderId="8" xfId="0" applyNumberFormat="1" applyFont="1" applyBorder="1" applyAlignment="1">
      <alignment/>
    </xf>
    <xf numFmtId="5" fontId="1" fillId="0" borderId="8" xfId="0" applyNumberFormat="1" applyFont="1" applyFill="1" applyBorder="1" applyAlignment="1">
      <alignment/>
    </xf>
    <xf numFmtId="5" fontId="1" fillId="1" borderId="4" xfId="0" applyNumberFormat="1" applyFont="1" applyFill="1" applyBorder="1" applyAlignment="1">
      <alignment/>
    </xf>
    <xf numFmtId="0" fontId="0" fillId="0" borderId="8" xfId="0" applyBorder="1" applyAlignment="1">
      <alignment/>
    </xf>
    <xf numFmtId="5" fontId="1" fillId="0" borderId="10" xfId="0" applyNumberFormat="1" applyFont="1" applyBorder="1" applyAlignment="1">
      <alignment/>
    </xf>
    <xf numFmtId="5" fontId="0" fillId="0" borderId="0" xfId="0" applyNumberFormat="1" applyFill="1" applyBorder="1" applyAlignment="1">
      <alignment horizontal="centerContinuous"/>
    </xf>
    <xf numFmtId="5" fontId="0" fillId="0" borderId="0" xfId="0" applyNumberFormat="1" applyFill="1" applyBorder="1" applyAlignment="1">
      <alignment/>
    </xf>
    <xf numFmtId="5" fontId="1" fillId="0" borderId="0" xfId="0" applyNumberFormat="1" applyFont="1" applyFill="1" applyBorder="1" applyAlignment="1">
      <alignment/>
    </xf>
    <xf numFmtId="5" fontId="1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5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8" fontId="1" fillId="0" borderId="0" xfId="0" applyNumberFormat="1" applyFont="1" applyFill="1" applyBorder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B1">
      <selection activeCell="G9" sqref="G9"/>
    </sheetView>
  </sheetViews>
  <sheetFormatPr defaultColWidth="9.00390625" defaultRowHeight="12.75" outlineLevelRow="1" outlineLevelCol="1"/>
  <cols>
    <col min="1" max="1" width="11.625" style="1" hidden="1" customWidth="1" outlineLevel="1"/>
    <col min="2" max="2" width="38.375" style="43" customWidth="1" collapsed="1"/>
    <col min="3" max="3" width="13.25390625" style="40" customWidth="1"/>
    <col min="4" max="4" width="0.6171875" style="19" hidden="1" customWidth="1"/>
    <col min="5" max="5" width="0" style="19" hidden="1" customWidth="1"/>
    <col min="6" max="6" width="11.375" style="0" customWidth="1"/>
    <col min="7" max="7" width="13.125" style="0" customWidth="1"/>
    <col min="8" max="8" width="12.875" style="0" customWidth="1"/>
    <col min="9" max="9" width="18.375" style="0" customWidth="1"/>
    <col min="10" max="16384" width="11.375" style="0" customWidth="1"/>
  </cols>
  <sheetData>
    <row r="1" ht="12.75">
      <c r="B1" s="43" t="s">
        <v>99</v>
      </c>
    </row>
    <row r="2" spans="2:3" ht="12.75">
      <c r="B2" s="43" t="s">
        <v>100</v>
      </c>
      <c r="C2" s="40" t="s">
        <v>108</v>
      </c>
    </row>
    <row r="3" spans="2:3" ht="12.75">
      <c r="B3" s="43" t="s">
        <v>107</v>
      </c>
      <c r="C3" s="59"/>
    </row>
    <row r="4" ht="12.75">
      <c r="C4" s="59"/>
    </row>
    <row r="5" spans="2:5" ht="12.75">
      <c r="B5" s="44" t="s">
        <v>1</v>
      </c>
      <c r="C5" s="39" t="s">
        <v>0</v>
      </c>
      <c r="D5" s="20"/>
      <c r="E5" s="20"/>
    </row>
    <row r="6" spans="1:6" ht="12.75">
      <c r="A6" s="8" t="s">
        <v>2</v>
      </c>
      <c r="B6" s="46" t="s">
        <v>7</v>
      </c>
      <c r="C6" s="45" t="s">
        <v>3</v>
      </c>
      <c r="D6" s="21" t="s">
        <v>4</v>
      </c>
      <c r="E6" s="21" t="s">
        <v>5</v>
      </c>
      <c r="F6" t="s">
        <v>0</v>
      </c>
    </row>
    <row r="7" spans="1:6" ht="12.75">
      <c r="A7" s="9" t="s">
        <v>6</v>
      </c>
      <c r="B7" s="46"/>
      <c r="C7" s="45" t="s">
        <v>8</v>
      </c>
      <c r="D7" s="24" t="s">
        <v>9</v>
      </c>
      <c r="E7" s="24" t="s">
        <v>4</v>
      </c>
      <c r="F7" t="s">
        <v>0</v>
      </c>
    </row>
    <row r="8" spans="1:5" ht="12.75">
      <c r="A8" s="8"/>
      <c r="B8" s="46" t="s">
        <v>102</v>
      </c>
      <c r="C8" s="45" t="s">
        <v>0</v>
      </c>
      <c r="D8" s="21"/>
      <c r="E8" s="21"/>
    </row>
    <row r="9" spans="1:7" ht="12.75" outlineLevel="1">
      <c r="A9" s="7">
        <v>79</v>
      </c>
      <c r="B9" s="43" t="s">
        <v>115</v>
      </c>
      <c r="C9" s="40">
        <v>0</v>
      </c>
      <c r="D9" s="12">
        <v>0</v>
      </c>
      <c r="E9" s="12">
        <f>C9-D9</f>
        <v>0</v>
      </c>
      <c r="F9" t="s">
        <v>0</v>
      </c>
      <c r="G9" t="s">
        <v>0</v>
      </c>
    </row>
    <row r="10" spans="1:7" ht="12.75" outlineLevel="1">
      <c r="A10" s="7">
        <v>88</v>
      </c>
      <c r="B10" s="43" t="s">
        <v>116</v>
      </c>
      <c r="C10" s="40">
        <v>0</v>
      </c>
      <c r="D10" s="12">
        <v>0</v>
      </c>
      <c r="E10" s="12">
        <f>C10-D10</f>
        <v>0</v>
      </c>
      <c r="F10" t="s">
        <v>0</v>
      </c>
      <c r="G10" t="s">
        <v>0</v>
      </c>
    </row>
    <row r="11" spans="1:7" ht="12.75" outlineLevel="1">
      <c r="A11" s="7">
        <v>89</v>
      </c>
      <c r="B11" s="47" t="s">
        <v>117</v>
      </c>
      <c r="C11" s="40">
        <v>0</v>
      </c>
      <c r="D11" s="12">
        <v>0</v>
      </c>
      <c r="E11" s="12">
        <f>C11-D11</f>
        <v>0</v>
      </c>
      <c r="F11" t="s">
        <v>0</v>
      </c>
      <c r="G11" t="s">
        <v>0</v>
      </c>
    </row>
    <row r="12" spans="1:5" ht="12.75" outlineLevel="1">
      <c r="A12" s="7" t="s">
        <v>10</v>
      </c>
      <c r="B12" s="43" t="s">
        <v>118</v>
      </c>
      <c r="C12" s="40">
        <v>0</v>
      </c>
      <c r="D12" s="12">
        <v>0</v>
      </c>
      <c r="E12" s="12">
        <f>C12-D12</f>
        <v>0</v>
      </c>
    </row>
    <row r="13" spans="1:5" ht="12.75" outlineLevel="1">
      <c r="A13" s="7" t="s">
        <v>11</v>
      </c>
      <c r="B13" s="43" t="s">
        <v>119</v>
      </c>
      <c r="C13" s="40">
        <v>0</v>
      </c>
      <c r="D13" s="12">
        <v>0</v>
      </c>
      <c r="E13" s="12">
        <f>C13-D13</f>
        <v>0</v>
      </c>
    </row>
    <row r="14" spans="1:5" ht="12.75" outlineLevel="1">
      <c r="A14" s="7"/>
      <c r="B14" s="43" t="s">
        <v>120</v>
      </c>
      <c r="C14" s="40">
        <v>0</v>
      </c>
      <c r="D14" s="12"/>
      <c r="E14" s="12"/>
    </row>
    <row r="15" spans="1:5" ht="12.75" outlineLevel="1">
      <c r="A15" s="7" t="s">
        <v>12</v>
      </c>
      <c r="B15" s="43" t="s">
        <v>121</v>
      </c>
      <c r="C15" s="40">
        <v>0</v>
      </c>
      <c r="D15" s="12">
        <v>0</v>
      </c>
      <c r="E15" s="12">
        <f>C15-D15</f>
        <v>0</v>
      </c>
    </row>
    <row r="16" spans="1:5" ht="12.75" outlineLevel="1">
      <c r="A16" s="7"/>
      <c r="B16" s="43" t="s">
        <v>122</v>
      </c>
      <c r="C16" s="40">
        <v>0</v>
      </c>
      <c r="D16" s="12"/>
      <c r="E16" s="12"/>
    </row>
    <row r="17" spans="1:5" ht="12.75" outlineLevel="1">
      <c r="A17" s="7"/>
      <c r="B17" s="43" t="s">
        <v>111</v>
      </c>
      <c r="C17" s="40">
        <v>10000</v>
      </c>
      <c r="D17" s="12"/>
      <c r="E17" s="12"/>
    </row>
    <row r="18" spans="1:5" ht="12.75">
      <c r="A18" s="7"/>
      <c r="B18" s="48" t="s">
        <v>112</v>
      </c>
      <c r="C18" s="41">
        <f>SUM(C9:C17)</f>
        <v>10000</v>
      </c>
      <c r="D18" s="13">
        <f>SUM(D9:D15)</f>
        <v>0</v>
      </c>
      <c r="E18" s="13">
        <f>SUM(E9:E15)</f>
        <v>0</v>
      </c>
    </row>
    <row r="19" spans="1:5" ht="12.75">
      <c r="A19" s="7"/>
      <c r="D19" s="12"/>
      <c r="E19" s="12"/>
    </row>
    <row r="20" spans="1:5" ht="12.75">
      <c r="A20" s="7"/>
      <c r="B20" s="46" t="s">
        <v>93</v>
      </c>
      <c r="D20" s="12"/>
      <c r="E20" s="12"/>
    </row>
    <row r="21" spans="1:5" ht="12.75">
      <c r="A21" s="7"/>
      <c r="B21" s="43" t="s">
        <v>13</v>
      </c>
      <c r="C21" s="40">
        <v>1600</v>
      </c>
      <c r="D21" s="12">
        <v>0</v>
      </c>
      <c r="E21" s="12">
        <f>C21-D21</f>
        <v>1600</v>
      </c>
    </row>
    <row r="22" spans="1:5" ht="12.75">
      <c r="A22" s="7"/>
      <c r="B22" s="43" t="s">
        <v>124</v>
      </c>
      <c r="C22" s="40">
        <v>0</v>
      </c>
      <c r="D22" s="12"/>
      <c r="E22" s="12"/>
    </row>
    <row r="23" spans="1:5" ht="12.75">
      <c r="A23" s="7"/>
      <c r="B23" s="43" t="s">
        <v>125</v>
      </c>
      <c r="C23" s="40">
        <v>0</v>
      </c>
      <c r="D23" s="12"/>
      <c r="E23" s="12"/>
    </row>
    <row r="24" spans="1:5" ht="12.75">
      <c r="A24" s="7">
        <v>33</v>
      </c>
      <c r="B24" s="43" t="s">
        <v>14</v>
      </c>
      <c r="C24" s="40">
        <v>1000</v>
      </c>
      <c r="D24" s="12">
        <v>0</v>
      </c>
      <c r="E24" s="12">
        <f>C24-D24</f>
        <v>1000</v>
      </c>
    </row>
    <row r="25" spans="1:5" ht="12.75">
      <c r="A25" s="7"/>
      <c r="B25" s="43" t="s">
        <v>15</v>
      </c>
      <c r="C25" s="40">
        <v>0</v>
      </c>
      <c r="D25" s="12"/>
      <c r="E25" s="12"/>
    </row>
    <row r="26" spans="1:5" ht="12.75">
      <c r="A26" s="7">
        <v>83</v>
      </c>
      <c r="B26" s="43" t="s">
        <v>16</v>
      </c>
      <c r="C26" s="40">
        <v>0</v>
      </c>
      <c r="D26" s="12">
        <v>0</v>
      </c>
      <c r="E26" s="12">
        <f>C26-D26</f>
        <v>0</v>
      </c>
    </row>
    <row r="27" spans="1:5" ht="12.75">
      <c r="A27" s="7"/>
      <c r="B27" s="43" t="s">
        <v>126</v>
      </c>
      <c r="C27" s="40">
        <v>0</v>
      </c>
      <c r="D27" s="12"/>
      <c r="E27" s="12"/>
    </row>
    <row r="28" spans="1:5" ht="12.75">
      <c r="A28" s="7">
        <v>80</v>
      </c>
      <c r="B28" s="43" t="s">
        <v>17</v>
      </c>
      <c r="C28" s="40">
        <v>0</v>
      </c>
      <c r="D28" s="12">
        <v>0</v>
      </c>
      <c r="E28" s="12">
        <f>C28-D28</f>
        <v>0</v>
      </c>
    </row>
    <row r="29" spans="1:5" ht="12.75">
      <c r="A29" s="7"/>
      <c r="B29" s="43" t="s">
        <v>86</v>
      </c>
      <c r="C29" s="40">
        <v>1500</v>
      </c>
      <c r="D29" s="12">
        <v>0</v>
      </c>
      <c r="E29" s="12">
        <f>C29-D29</f>
        <v>1500</v>
      </c>
    </row>
    <row r="30" spans="1:5" ht="12.75">
      <c r="A30" s="7"/>
      <c r="B30" s="43" t="s">
        <v>109</v>
      </c>
      <c r="C30" s="40">
        <v>1500</v>
      </c>
      <c r="D30" s="12">
        <v>0</v>
      </c>
      <c r="E30" s="12">
        <f>C30-D30</f>
        <v>1500</v>
      </c>
    </row>
    <row r="31" spans="1:5" ht="12.75">
      <c r="A31" s="7"/>
      <c r="B31" s="43" t="s">
        <v>110</v>
      </c>
      <c r="C31" s="49">
        <v>500</v>
      </c>
      <c r="D31" s="15">
        <v>0</v>
      </c>
      <c r="E31" s="15">
        <v>0</v>
      </c>
    </row>
    <row r="32" spans="1:5" ht="12.75">
      <c r="A32" s="7"/>
      <c r="B32" s="43" t="s">
        <v>123</v>
      </c>
      <c r="C32" s="40">
        <v>0</v>
      </c>
      <c r="D32" s="12"/>
      <c r="E32" s="12"/>
    </row>
    <row r="33" spans="1:5" ht="12.75">
      <c r="A33" s="7"/>
      <c r="B33" s="43" t="s">
        <v>106</v>
      </c>
      <c r="C33" s="40" t="s">
        <v>127</v>
      </c>
      <c r="D33" s="12"/>
      <c r="E33" s="12"/>
    </row>
    <row r="34" spans="1:5" ht="12.75">
      <c r="A34" s="7"/>
      <c r="B34" s="48" t="s">
        <v>113</v>
      </c>
      <c r="C34" s="41">
        <f>SUM(C21:C33)</f>
        <v>6100</v>
      </c>
      <c r="D34" s="13">
        <f>SUM(D24:D29)</f>
        <v>0</v>
      </c>
      <c r="E34" s="13">
        <f>SUM(E24:E29)</f>
        <v>2500</v>
      </c>
    </row>
    <row r="35" spans="1:5" ht="12.75">
      <c r="A35" s="7"/>
      <c r="B35" s="48"/>
      <c r="C35" s="41"/>
      <c r="D35" s="17"/>
      <c r="E35" s="17"/>
    </row>
    <row r="36" spans="1:5" ht="12.75">
      <c r="A36" s="7"/>
      <c r="B36" s="46" t="s">
        <v>18</v>
      </c>
      <c r="C36" s="40" t="s">
        <v>0</v>
      </c>
      <c r="D36" s="12" t="s">
        <v>0</v>
      </c>
      <c r="E36" s="12" t="s">
        <v>0</v>
      </c>
    </row>
    <row r="37" spans="1:5" ht="12.75" hidden="1" outlineLevel="1">
      <c r="A37" s="7">
        <v>9101</v>
      </c>
      <c r="B37" s="50" t="s">
        <v>19</v>
      </c>
      <c r="C37" s="40">
        <v>0</v>
      </c>
      <c r="D37" s="12">
        <v>0</v>
      </c>
      <c r="E37" s="12">
        <v>0</v>
      </c>
    </row>
    <row r="38" spans="1:5" ht="12.75" hidden="1" outlineLevel="1">
      <c r="A38" s="7">
        <v>9111</v>
      </c>
      <c r="B38" s="50" t="s">
        <v>20</v>
      </c>
      <c r="C38" s="40">
        <v>0</v>
      </c>
      <c r="D38" s="12">
        <v>0</v>
      </c>
      <c r="E38" s="12">
        <v>0</v>
      </c>
    </row>
    <row r="39" spans="1:5" ht="12.75" hidden="1" outlineLevel="1">
      <c r="A39" s="7">
        <v>9112</v>
      </c>
      <c r="B39" s="50" t="s">
        <v>21</v>
      </c>
      <c r="C39" s="40">
        <v>0</v>
      </c>
      <c r="D39" s="12">
        <v>0</v>
      </c>
      <c r="E39" s="12">
        <v>0</v>
      </c>
    </row>
    <row r="40" spans="1:5" ht="12.75" hidden="1" outlineLevel="1">
      <c r="A40" s="7">
        <v>9114</v>
      </c>
      <c r="B40" s="50" t="s">
        <v>22</v>
      </c>
      <c r="C40" s="40">
        <v>0</v>
      </c>
      <c r="D40" s="12">
        <v>0</v>
      </c>
      <c r="E40" s="12">
        <v>0</v>
      </c>
    </row>
    <row r="41" spans="1:5" ht="12.75" hidden="1" outlineLevel="1">
      <c r="A41" s="7">
        <v>9119</v>
      </c>
      <c r="B41" s="50" t="s">
        <v>23</v>
      </c>
      <c r="C41" s="40">
        <v>0</v>
      </c>
      <c r="D41" s="12">
        <v>0</v>
      </c>
      <c r="E41" s="12">
        <v>0</v>
      </c>
    </row>
    <row r="42" spans="1:5" ht="12.75" hidden="1" outlineLevel="1">
      <c r="A42" s="7">
        <v>9184</v>
      </c>
      <c r="B42" s="50" t="s">
        <v>24</v>
      </c>
      <c r="C42" s="40">
        <v>0</v>
      </c>
      <c r="D42" s="12">
        <v>0</v>
      </c>
      <c r="E42" s="12">
        <v>0</v>
      </c>
    </row>
    <row r="43" spans="1:5" ht="12.75" hidden="1" outlineLevel="1">
      <c r="A43" s="7">
        <v>9199</v>
      </c>
      <c r="B43" s="50" t="s">
        <v>25</v>
      </c>
      <c r="C43" s="40">
        <v>0</v>
      </c>
      <c r="D43" s="12">
        <v>0</v>
      </c>
      <c r="E43" s="12">
        <v>0</v>
      </c>
    </row>
    <row r="44" spans="1:5" ht="12.75" collapsed="1">
      <c r="A44" s="7"/>
      <c r="B44" s="50" t="s">
        <v>26</v>
      </c>
      <c r="C44" s="55">
        <v>0</v>
      </c>
      <c r="D44" s="13">
        <f>SUM(D37:D43)</f>
        <v>0</v>
      </c>
      <c r="E44" s="13">
        <f>SUM(E37:E43)</f>
        <v>0</v>
      </c>
    </row>
    <row r="45" spans="1:5" ht="12.75">
      <c r="A45" s="7">
        <v>85</v>
      </c>
      <c r="B45" s="43" t="s">
        <v>101</v>
      </c>
      <c r="C45" s="40">
        <v>9750</v>
      </c>
      <c r="D45" s="12">
        <v>0</v>
      </c>
      <c r="E45" s="12">
        <v>0</v>
      </c>
    </row>
    <row r="46" spans="1:5" ht="12.75" hidden="1" outlineLevel="1">
      <c r="A46" s="5" t="s">
        <v>27</v>
      </c>
      <c r="B46" s="43" t="s">
        <v>28</v>
      </c>
      <c r="C46" s="40">
        <v>0</v>
      </c>
      <c r="D46" s="12">
        <v>0</v>
      </c>
      <c r="E46" s="12">
        <v>0</v>
      </c>
    </row>
    <row r="47" spans="1:5" ht="12.75" hidden="1" outlineLevel="1">
      <c r="A47" s="5" t="s">
        <v>29</v>
      </c>
      <c r="B47" s="43" t="s">
        <v>30</v>
      </c>
      <c r="C47" s="40">
        <v>0</v>
      </c>
      <c r="D47" s="12">
        <v>0</v>
      </c>
      <c r="E47" s="12">
        <v>0</v>
      </c>
    </row>
    <row r="48" spans="1:5" ht="12.75" hidden="1" outlineLevel="1">
      <c r="A48" s="5" t="s">
        <v>31</v>
      </c>
      <c r="B48" s="43" t="s">
        <v>32</v>
      </c>
      <c r="C48" s="40">
        <v>0</v>
      </c>
      <c r="D48" s="12">
        <v>0</v>
      </c>
      <c r="E48" s="12">
        <v>0</v>
      </c>
    </row>
    <row r="49" spans="1:5" ht="12.75" hidden="1" outlineLevel="1">
      <c r="A49" s="5" t="s">
        <v>33</v>
      </c>
      <c r="B49" s="43" t="s">
        <v>34</v>
      </c>
      <c r="C49" s="40">
        <v>0</v>
      </c>
      <c r="D49" s="12">
        <v>0</v>
      </c>
      <c r="E49" s="12">
        <v>0</v>
      </c>
    </row>
    <row r="50" spans="1:5" ht="12.75" hidden="1" outlineLevel="1">
      <c r="A50" s="5" t="s">
        <v>35</v>
      </c>
      <c r="B50" s="43" t="s">
        <v>36</v>
      </c>
      <c r="C50" s="40">
        <v>0</v>
      </c>
      <c r="D50" s="12">
        <v>0</v>
      </c>
      <c r="E50" s="12">
        <v>0</v>
      </c>
    </row>
    <row r="51" spans="1:5" ht="12.75" hidden="1" outlineLevel="1">
      <c r="A51" s="5" t="s">
        <v>37</v>
      </c>
      <c r="B51" s="43" t="s">
        <v>38</v>
      </c>
      <c r="C51" s="40">
        <v>0</v>
      </c>
      <c r="D51" s="12">
        <v>0</v>
      </c>
      <c r="E51" s="12">
        <v>0</v>
      </c>
    </row>
    <row r="52" spans="1:5" ht="12.75" hidden="1" outlineLevel="1">
      <c r="A52" s="5" t="s">
        <v>39</v>
      </c>
      <c r="B52" s="43" t="s">
        <v>40</v>
      </c>
      <c r="C52" s="40">
        <v>0</v>
      </c>
      <c r="D52" s="12">
        <v>0</v>
      </c>
      <c r="E52" s="12">
        <v>0</v>
      </c>
    </row>
    <row r="53" spans="1:5" ht="12.75" hidden="1" outlineLevel="1">
      <c r="A53" s="5" t="s">
        <v>41</v>
      </c>
      <c r="B53" s="43" t="s">
        <v>42</v>
      </c>
      <c r="C53" s="40">
        <v>0</v>
      </c>
      <c r="D53" s="12">
        <v>0</v>
      </c>
      <c r="E53" s="12">
        <v>0</v>
      </c>
    </row>
    <row r="54" spans="1:5" ht="12.75" hidden="1" outlineLevel="1">
      <c r="A54" s="5" t="s">
        <v>43</v>
      </c>
      <c r="B54" s="43" t="s">
        <v>44</v>
      </c>
      <c r="C54" s="40">
        <v>0</v>
      </c>
      <c r="D54" s="12">
        <v>0</v>
      </c>
      <c r="E54" s="12">
        <v>0</v>
      </c>
    </row>
    <row r="55" spans="1:5" ht="12.75" hidden="1" outlineLevel="1">
      <c r="A55" s="5" t="s">
        <v>45</v>
      </c>
      <c r="B55" s="43" t="s">
        <v>46</v>
      </c>
      <c r="C55" s="40">
        <v>0</v>
      </c>
      <c r="D55" s="12">
        <v>0</v>
      </c>
      <c r="E55" s="12">
        <v>0</v>
      </c>
    </row>
    <row r="56" spans="1:5" ht="12.75" hidden="1" outlineLevel="1">
      <c r="A56" s="5" t="s">
        <v>47</v>
      </c>
      <c r="B56" s="43" t="s">
        <v>48</v>
      </c>
      <c r="C56" s="40">
        <v>0</v>
      </c>
      <c r="D56" s="12">
        <v>0</v>
      </c>
      <c r="E56" s="12">
        <v>0</v>
      </c>
    </row>
    <row r="57" spans="1:5" ht="12.75" hidden="1" outlineLevel="1">
      <c r="A57" s="5" t="s">
        <v>49</v>
      </c>
      <c r="B57" s="43" t="s">
        <v>50</v>
      </c>
      <c r="C57" s="40">
        <v>5000</v>
      </c>
      <c r="D57" s="12">
        <v>0</v>
      </c>
      <c r="E57" s="12">
        <v>0</v>
      </c>
    </row>
    <row r="58" spans="1:5" ht="12.75" hidden="1" outlineLevel="1">
      <c r="A58" s="5" t="s">
        <v>51</v>
      </c>
      <c r="B58" s="43" t="s">
        <v>52</v>
      </c>
      <c r="C58" s="40">
        <v>0</v>
      </c>
      <c r="D58" s="12">
        <v>0</v>
      </c>
      <c r="E58" s="12">
        <v>0</v>
      </c>
    </row>
    <row r="59" spans="1:5" ht="12.75" hidden="1" outlineLevel="1">
      <c r="A59" s="5" t="s">
        <v>53</v>
      </c>
      <c r="B59" s="43" t="s">
        <v>54</v>
      </c>
      <c r="C59" s="40">
        <v>0</v>
      </c>
      <c r="D59" s="12">
        <v>0</v>
      </c>
      <c r="E59" s="12">
        <v>0</v>
      </c>
    </row>
    <row r="60" spans="1:5" ht="12.75" hidden="1" outlineLevel="1">
      <c r="A60" s="5" t="s">
        <v>55</v>
      </c>
      <c r="B60" s="43" t="s">
        <v>56</v>
      </c>
      <c r="C60" s="40">
        <v>0</v>
      </c>
      <c r="D60" s="12">
        <v>0</v>
      </c>
      <c r="E60" s="12">
        <v>0</v>
      </c>
    </row>
    <row r="61" spans="1:5" ht="12.75" hidden="1" outlineLevel="1">
      <c r="A61" s="5" t="s">
        <v>57</v>
      </c>
      <c r="B61" s="43" t="s">
        <v>58</v>
      </c>
      <c r="C61" s="40">
        <v>0</v>
      </c>
      <c r="D61" s="12">
        <v>0</v>
      </c>
      <c r="E61" s="12">
        <v>0</v>
      </c>
    </row>
    <row r="62" spans="1:5" ht="12.75" collapsed="1">
      <c r="A62" s="7"/>
      <c r="B62" s="50" t="s">
        <v>21</v>
      </c>
      <c r="C62" s="55">
        <v>0</v>
      </c>
      <c r="D62" s="13">
        <f>SUM(D46:D61)</f>
        <v>0</v>
      </c>
      <c r="E62" s="13">
        <f>SUM(E46:E61)</f>
        <v>0</v>
      </c>
    </row>
    <row r="63" spans="1:5" ht="13.5" thickBot="1">
      <c r="A63" s="29"/>
      <c r="B63" s="48" t="s">
        <v>114</v>
      </c>
      <c r="C63" s="41">
        <f>C62+C45+C44</f>
        <v>9750</v>
      </c>
      <c r="D63" s="32">
        <f>D62+D45+D44</f>
        <v>0</v>
      </c>
      <c r="E63" s="32">
        <f>E62+E45+E44</f>
        <v>0</v>
      </c>
    </row>
    <row r="64" spans="1:5" ht="6.75" customHeight="1">
      <c r="A64" s="7"/>
      <c r="B64" s="48"/>
      <c r="C64" s="41"/>
      <c r="D64" s="17"/>
      <c r="E64" s="17"/>
    </row>
    <row r="65" spans="1:5" ht="12.75">
      <c r="A65" s="7"/>
      <c r="B65" s="48" t="s">
        <v>98</v>
      </c>
      <c r="C65" s="41">
        <f>SUM(C18+C34+C63)</f>
        <v>25850</v>
      </c>
      <c r="D65" s="13" t="e">
        <f>D63+#REF!+D34+D18</f>
        <v>#REF!</v>
      </c>
      <c r="E65" s="14" t="e">
        <f>C65-D65</f>
        <v>#REF!</v>
      </c>
    </row>
    <row r="66" spans="1:5" ht="6" customHeight="1">
      <c r="A66" s="7"/>
      <c r="B66" s="48"/>
      <c r="C66" s="48"/>
      <c r="D66" s="2"/>
      <c r="E66" s="6"/>
    </row>
    <row r="67" spans="1:5" ht="12.75">
      <c r="A67" s="7"/>
      <c r="B67" s="48" t="s">
        <v>59</v>
      </c>
      <c r="C67" s="41">
        <f>C65*0.1</f>
        <v>2585</v>
      </c>
      <c r="D67" s="14" t="e">
        <f>D65*0.1</f>
        <v>#REF!</v>
      </c>
      <c r="E67" s="14" t="e">
        <f>E65*0.1</f>
        <v>#REF!</v>
      </c>
    </row>
    <row r="68" spans="1:5" ht="4.5" customHeight="1">
      <c r="A68" s="7"/>
      <c r="D68" s="12"/>
      <c r="E68" s="12"/>
    </row>
    <row r="69" spans="1:5" s="4" customFormat="1" ht="13.5" thickBot="1">
      <c r="A69" s="29"/>
      <c r="B69" s="48" t="s">
        <v>60</v>
      </c>
      <c r="C69" s="41">
        <f>C67+C65</f>
        <v>28435</v>
      </c>
      <c r="D69" s="35" t="e">
        <f>D67+D65</f>
        <v>#REF!</v>
      </c>
      <c r="E69" s="35" t="e">
        <f>E67+E65</f>
        <v>#REF!</v>
      </c>
    </row>
    <row r="70" spans="1:5" ht="12" customHeight="1">
      <c r="A70"/>
      <c r="B70" s="44"/>
      <c r="C70" s="42"/>
      <c r="D70"/>
      <c r="E70"/>
    </row>
    <row r="71" spans="1:5" ht="12.75">
      <c r="A71"/>
      <c r="B71" s="44" t="s">
        <v>61</v>
      </c>
      <c r="C71" s="39"/>
      <c r="D71"/>
      <c r="E71"/>
    </row>
    <row r="72" spans="1:5" ht="12.75">
      <c r="A72"/>
      <c r="B72" s="46" t="s">
        <v>7</v>
      </c>
      <c r="C72" s="45" t="s">
        <v>3</v>
      </c>
      <c r="D72"/>
      <c r="E72"/>
    </row>
    <row r="73" spans="1:5" ht="12.75">
      <c r="A73"/>
      <c r="C73" s="45" t="s">
        <v>8</v>
      </c>
      <c r="D73"/>
      <c r="E73"/>
    </row>
    <row r="74" spans="1:5" ht="12.75">
      <c r="A74" s="7"/>
      <c r="B74" s="46" t="s">
        <v>87</v>
      </c>
      <c r="C74" s="41" t="s">
        <v>0</v>
      </c>
      <c r="D74" s="17"/>
      <c r="E74" s="17"/>
    </row>
    <row r="75" spans="1:5" ht="12.75">
      <c r="A75" s="7"/>
      <c r="B75" s="43" t="s">
        <v>88</v>
      </c>
      <c r="C75" s="49">
        <f>27*0</f>
        <v>0</v>
      </c>
      <c r="D75" s="15">
        <v>0</v>
      </c>
      <c r="E75" s="15">
        <v>0</v>
      </c>
    </row>
    <row r="76" spans="1:5" ht="12.75">
      <c r="A76" s="7"/>
      <c r="B76" s="43" t="s">
        <v>89</v>
      </c>
      <c r="C76" s="49">
        <v>0</v>
      </c>
      <c r="D76" s="15">
        <v>0</v>
      </c>
      <c r="E76" s="15">
        <v>0</v>
      </c>
    </row>
    <row r="77" spans="1:5" ht="12.75">
      <c r="A77"/>
      <c r="B77" s="43" t="s">
        <v>62</v>
      </c>
      <c r="C77" s="40">
        <v>0</v>
      </c>
      <c r="D77"/>
      <c r="E77"/>
    </row>
    <row r="78" spans="1:5" ht="12.75">
      <c r="A78" s="5"/>
      <c r="B78" s="43" t="s">
        <v>63</v>
      </c>
      <c r="C78" s="40">
        <v>0</v>
      </c>
      <c r="D78" s="26"/>
      <c r="E78" s="12"/>
    </row>
    <row r="79" spans="1:5" ht="12.75">
      <c r="A79" s="5"/>
      <c r="B79" s="48" t="s">
        <v>94</v>
      </c>
      <c r="C79" s="41">
        <f>SUM(C75:C78)</f>
        <v>0</v>
      </c>
      <c r="D79" s="26"/>
      <c r="E79" s="12"/>
    </row>
    <row r="80" spans="1:5" ht="12.75">
      <c r="A80" s="5"/>
      <c r="B80" s="48"/>
      <c r="C80" s="41"/>
      <c r="D80" s="26"/>
      <c r="E80" s="12"/>
    </row>
    <row r="81" spans="1:5" ht="13.5" thickBot="1">
      <c r="A81" s="5"/>
      <c r="B81" s="46" t="s">
        <v>97</v>
      </c>
      <c r="D81" s="26"/>
      <c r="E81" s="12"/>
    </row>
    <row r="82" spans="1:5" ht="12.75">
      <c r="A82" s="30"/>
      <c r="B82" s="46"/>
      <c r="C82" s="39"/>
      <c r="D82" s="31" t="s">
        <v>0</v>
      </c>
      <c r="E82" s="31" t="s">
        <v>64</v>
      </c>
    </row>
    <row r="83" spans="1:5" ht="12.75">
      <c r="A83" s="8" t="s">
        <v>65</v>
      </c>
      <c r="B83" s="58" t="s">
        <v>90</v>
      </c>
      <c r="C83" s="45" t="s">
        <v>66</v>
      </c>
      <c r="D83" s="22" t="s">
        <v>67</v>
      </c>
      <c r="E83" s="22" t="s">
        <v>67</v>
      </c>
    </row>
    <row r="84" spans="1:5" ht="12.75">
      <c r="A84" s="9" t="s">
        <v>68</v>
      </c>
      <c r="B84" s="51" t="s">
        <v>95</v>
      </c>
      <c r="C84" s="45" t="s">
        <v>69</v>
      </c>
      <c r="D84" s="23" t="s">
        <v>69</v>
      </c>
      <c r="E84" s="23" t="s">
        <v>69</v>
      </c>
    </row>
    <row r="85" spans="1:5" ht="12.75">
      <c r="A85" s="5" t="s">
        <v>0</v>
      </c>
      <c r="B85" s="43" t="s">
        <v>70</v>
      </c>
      <c r="C85" s="52">
        <v>0</v>
      </c>
      <c r="D85" s="28">
        <v>0</v>
      </c>
      <c r="E85" s="28">
        <f>C85-D85</f>
        <v>0</v>
      </c>
    </row>
    <row r="86" spans="1:5" ht="12.75">
      <c r="A86" s="5"/>
      <c r="B86" s="53" t="s">
        <v>103</v>
      </c>
      <c r="C86" s="40">
        <v>22000</v>
      </c>
      <c r="D86" s="11">
        <v>0</v>
      </c>
      <c r="E86" s="11">
        <f>C86-D86</f>
        <v>22000</v>
      </c>
    </row>
    <row r="87" spans="1:5" ht="12.75">
      <c r="A87" s="5"/>
      <c r="B87" s="53" t="s">
        <v>105</v>
      </c>
      <c r="C87" s="40">
        <v>0</v>
      </c>
      <c r="D87" s="11"/>
      <c r="E87" s="11"/>
    </row>
    <row r="88" spans="1:5" ht="12.75">
      <c r="A88" s="5"/>
      <c r="B88" s="53" t="s">
        <v>104</v>
      </c>
      <c r="C88" s="40">
        <v>0</v>
      </c>
      <c r="D88" s="11"/>
      <c r="E88" s="11"/>
    </row>
    <row r="89" spans="1:5" ht="12.75">
      <c r="A89" s="5"/>
      <c r="B89" s="53" t="s">
        <v>71</v>
      </c>
      <c r="C89" s="40">
        <f>SUM(C86:C88)</f>
        <v>22000</v>
      </c>
      <c r="D89" s="27">
        <f>D86*D85</f>
        <v>0</v>
      </c>
      <c r="E89" s="27">
        <f>E86*E85</f>
        <v>0</v>
      </c>
    </row>
    <row r="90" spans="1:5" ht="12.75">
      <c r="A90" s="6"/>
      <c r="B90" s="54" t="s">
        <v>72</v>
      </c>
      <c r="C90" s="40">
        <v>0</v>
      </c>
      <c r="D90" s="11">
        <v>0</v>
      </c>
      <c r="E90" s="11"/>
    </row>
    <row r="91" spans="1:5" ht="12.75">
      <c r="A91" s="5"/>
      <c r="B91" s="44" t="s">
        <v>73</v>
      </c>
      <c r="C91" s="41">
        <f>SUM(C89:C90)</f>
        <v>22000</v>
      </c>
      <c r="D91" s="13">
        <f>SUM(D89:D90)</f>
        <v>0</v>
      </c>
      <c r="E91" s="13">
        <f>SUM(E89:E90)</f>
        <v>0</v>
      </c>
    </row>
    <row r="92" spans="1:5" ht="12.75">
      <c r="A92" s="8" t="s">
        <v>65</v>
      </c>
      <c r="C92" s="45"/>
      <c r="D92" s="22" t="s">
        <v>67</v>
      </c>
      <c r="E92" s="22" t="s">
        <v>67</v>
      </c>
    </row>
    <row r="93" spans="1:5" ht="12" customHeight="1">
      <c r="A93" s="9" t="s">
        <v>68</v>
      </c>
      <c r="B93" s="51" t="s">
        <v>96</v>
      </c>
      <c r="C93" s="45"/>
      <c r="D93" s="23" t="s">
        <v>69</v>
      </c>
      <c r="E93" s="23" t="s">
        <v>69</v>
      </c>
    </row>
    <row r="94" spans="1:5" ht="12.75">
      <c r="A94" s="10" t="s">
        <v>74</v>
      </c>
      <c r="B94" s="54" t="s">
        <v>75</v>
      </c>
      <c r="C94" s="40" t="s">
        <v>0</v>
      </c>
      <c r="D94" s="11">
        <v>0</v>
      </c>
      <c r="E94" s="11">
        <v>0</v>
      </c>
    </row>
    <row r="95" spans="1:5" ht="12.75">
      <c r="A95" s="5"/>
      <c r="B95" s="43" t="s">
        <v>76</v>
      </c>
      <c r="C95" s="40">
        <v>0</v>
      </c>
      <c r="D95" s="11">
        <v>0</v>
      </c>
      <c r="E95" s="11">
        <v>0</v>
      </c>
    </row>
    <row r="96" spans="1:5" ht="12.75">
      <c r="A96" s="5"/>
      <c r="B96" s="43" t="s">
        <v>77</v>
      </c>
      <c r="C96" s="40">
        <v>0</v>
      </c>
      <c r="D96" s="11"/>
      <c r="E96" s="11"/>
    </row>
    <row r="97" spans="1:5" ht="12.75">
      <c r="A97" s="5"/>
      <c r="B97" s="54" t="s">
        <v>79</v>
      </c>
      <c r="C97" s="40">
        <v>0</v>
      </c>
      <c r="D97" s="11">
        <v>0</v>
      </c>
      <c r="E97" s="11">
        <f>C97-D97</f>
        <v>0</v>
      </c>
    </row>
    <row r="98" spans="1:5" ht="12.75">
      <c r="A98" s="5"/>
      <c r="B98" s="44" t="s">
        <v>78</v>
      </c>
      <c r="C98" s="41">
        <f>SUM(C94:C95)</f>
        <v>0</v>
      </c>
      <c r="D98" s="36">
        <f>SUM(D94:D95)</f>
        <v>0</v>
      </c>
      <c r="E98" s="36">
        <f>SUM(E94:E95)</f>
        <v>0</v>
      </c>
    </row>
    <row r="99" spans="2:5" ht="12.75">
      <c r="B99" s="48"/>
      <c r="C99" s="41"/>
      <c r="D99" s="18"/>
      <c r="E99" s="17"/>
    </row>
    <row r="100" spans="1:5" s="4" customFormat="1" ht="12.75">
      <c r="A100" s="5"/>
      <c r="B100" s="46" t="s">
        <v>91</v>
      </c>
      <c r="C100" s="41"/>
      <c r="D100" s="18"/>
      <c r="E100" s="18"/>
    </row>
    <row r="101" spans="1:5" ht="12.75">
      <c r="A101" s="5"/>
      <c r="B101" s="54" t="s">
        <v>92</v>
      </c>
      <c r="C101" s="40">
        <v>0</v>
      </c>
      <c r="D101" s="11">
        <v>0</v>
      </c>
      <c r="E101" s="11">
        <f>C101-D101</f>
        <v>0</v>
      </c>
    </row>
    <row r="102" spans="1:5" ht="12.75">
      <c r="A102" s="5"/>
      <c r="B102" s="54" t="s">
        <v>80</v>
      </c>
      <c r="C102" s="40">
        <v>0</v>
      </c>
      <c r="D102" s="11">
        <v>0</v>
      </c>
      <c r="E102" s="11">
        <f>C102-D102</f>
        <v>0</v>
      </c>
    </row>
    <row r="103" spans="1:5" ht="12.75">
      <c r="A103" s="5"/>
      <c r="B103" s="56" t="s">
        <v>81</v>
      </c>
      <c r="C103" s="55">
        <v>0</v>
      </c>
      <c r="D103" s="11">
        <v>0</v>
      </c>
      <c r="E103" s="11">
        <f>C103-D103</f>
        <v>0</v>
      </c>
    </row>
    <row r="104" spans="1:5" ht="12.75">
      <c r="A104" s="5"/>
      <c r="B104" s="57" t="s">
        <v>82</v>
      </c>
      <c r="C104" s="41">
        <f>SUM(C101:C103)</f>
        <v>0</v>
      </c>
      <c r="D104" s="13">
        <f>SUM(D101:D103)</f>
        <v>0</v>
      </c>
      <c r="E104" s="13">
        <f>SUM(E101:E103)</f>
        <v>0</v>
      </c>
    </row>
    <row r="105" spans="1:5" ht="13.5" thickBot="1">
      <c r="A105" s="3"/>
      <c r="B105" s="56"/>
      <c r="D105" s="33"/>
      <c r="E105" s="25"/>
    </row>
    <row r="106" spans="1:5" ht="12.75">
      <c r="A106" s="5"/>
      <c r="B106" s="44"/>
      <c r="C106" s="41"/>
      <c r="D106" s="18"/>
      <c r="E106" s="18"/>
    </row>
    <row r="107" spans="1:5" ht="12.75">
      <c r="A107" s="5"/>
      <c r="B107" s="44" t="s">
        <v>83</v>
      </c>
      <c r="C107" s="41">
        <f>C104+C98+C91</f>
        <v>22000</v>
      </c>
      <c r="D107" s="18">
        <f>D104+D98+D91</f>
        <v>0</v>
      </c>
      <c r="E107" s="18">
        <f>E104+E98+E91</f>
        <v>0</v>
      </c>
    </row>
    <row r="108" spans="1:5" ht="13.5" thickBot="1">
      <c r="A108" s="37"/>
      <c r="B108" s="57"/>
      <c r="C108" s="41"/>
      <c r="D108" s="38"/>
      <c r="E108" s="34"/>
    </row>
    <row r="109" spans="2:5" ht="25.5">
      <c r="B109" s="60" t="s">
        <v>84</v>
      </c>
      <c r="C109" s="41" t="s">
        <v>0</v>
      </c>
      <c r="D109" s="16"/>
      <c r="E109" s="17"/>
    </row>
    <row r="110" spans="2:5" ht="25.5">
      <c r="B110" s="60" t="s">
        <v>85</v>
      </c>
      <c r="C110" s="41"/>
      <c r="D110" s="16"/>
      <c r="E110" s="17"/>
    </row>
  </sheetData>
  <sheetProtection password="CDFA"/>
  <printOptions horizontalCentered="1"/>
  <pageMargins left="0.75" right="0.75" top="1" bottom="1" header="0.5" footer="0.5"/>
  <pageSetup orientation="portrait" r:id="rId1"/>
  <headerFooter alignWithMargins="0">
    <oddHeader>&amp;R
</oddHead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LBNL PC User</cp:lastModifiedBy>
  <cp:lastPrinted>2001-07-18T22:02:04Z</cp:lastPrinted>
  <dcterms:created xsi:type="dcterms:W3CDTF">1999-11-24T22:03:53Z</dcterms:created>
  <dcterms:modified xsi:type="dcterms:W3CDTF">2001-10-03T21:38:12Z</dcterms:modified>
  <cp:category/>
  <cp:version/>
  <cp:contentType/>
  <cp:contentStatus/>
</cp:coreProperties>
</file>